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1 Železniční svršek a spodek\"/>
    </mc:Choice>
  </mc:AlternateContent>
  <bookViews>
    <workbookView xWindow="0" yWindow="0" windowWidth="15780" windowHeight="7245"/>
  </bookViews>
  <sheets>
    <sheet name="Formulář 5 - pol.rozp" sheetId="5" r:id="rId1"/>
    <sheet name="List1" sheetId="6" r:id="rId2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pol.rozp'!$A$1:$P$71</definedName>
  </definedNames>
  <calcPr calcId="152511"/>
</workbook>
</file>

<file path=xl/calcChain.xml><?xml version="1.0" encoding="utf-8"?>
<calcChain xmlns="http://schemas.openxmlformats.org/spreadsheetml/2006/main">
  <c r="A65" i="5" l="1"/>
  <c r="E69" i="5" l="1"/>
  <c r="G69" i="5" s="1"/>
  <c r="E57" i="5" l="1"/>
  <c r="K64" i="5" l="1"/>
  <c r="K63" i="5"/>
  <c r="K62" i="5"/>
  <c r="K61" i="5"/>
  <c r="K60" i="5"/>
  <c r="K54" i="5"/>
  <c r="K53" i="5"/>
  <c r="K52" i="5"/>
  <c r="I56" i="5"/>
  <c r="K59" i="5"/>
  <c r="K55" i="5"/>
  <c r="I71" i="5" l="1"/>
  <c r="G62" i="5"/>
  <c r="K57" i="5"/>
  <c r="G59" i="5"/>
  <c r="E58" i="5"/>
  <c r="K58" i="5" s="1"/>
  <c r="G58" i="5"/>
  <c r="E65" i="5"/>
  <c r="I65" i="5" s="1"/>
  <c r="G65" i="5" l="1"/>
  <c r="G71" i="5" l="1"/>
  <c r="A53" i="5"/>
  <c r="A54" i="5" s="1"/>
  <c r="A55" i="5" s="1"/>
  <c r="A56" i="5" s="1"/>
  <c r="A57" i="5" s="1"/>
  <c r="A58" i="5" s="1"/>
  <c r="A59" i="5" s="1"/>
  <c r="A60" i="5" s="1"/>
  <c r="A61" i="5" s="1"/>
  <c r="G63" i="5"/>
  <c r="G64" i="5"/>
  <c r="K69" i="5" l="1"/>
  <c r="K71" i="5" s="1"/>
  <c r="A63" i="5"/>
  <c r="A64" i="5" s="1"/>
  <c r="A62" i="5"/>
  <c r="G55" i="5"/>
  <c r="I67" i="5" l="1"/>
  <c r="G56" i="5" l="1"/>
  <c r="G60" i="5"/>
  <c r="G61" i="5"/>
  <c r="G54" i="5"/>
  <c r="G57" i="5"/>
  <c r="I37" i="5"/>
  <c r="C71" i="5"/>
  <c r="C67" i="5"/>
  <c r="K67" i="5"/>
  <c r="C50" i="5"/>
  <c r="K48" i="5"/>
  <c r="I48" i="5"/>
  <c r="G48" i="5"/>
  <c r="K47" i="5"/>
  <c r="I47" i="5"/>
  <c r="G47" i="5"/>
  <c r="C45" i="5"/>
  <c r="K43" i="5"/>
  <c r="I43" i="5"/>
  <c r="G43" i="5"/>
  <c r="K42" i="5"/>
  <c r="I42" i="5"/>
  <c r="G42" i="5"/>
  <c r="C40" i="5"/>
  <c r="K38" i="5"/>
  <c r="I38" i="5"/>
  <c r="G38" i="5"/>
  <c r="K37" i="5"/>
  <c r="G37" i="5"/>
  <c r="C35" i="5"/>
  <c r="K33" i="5"/>
  <c r="I33" i="5"/>
  <c r="G33" i="5"/>
  <c r="K32" i="5"/>
  <c r="I32" i="5"/>
  <c r="G32" i="5"/>
  <c r="C30" i="5"/>
  <c r="K28" i="5"/>
  <c r="I28" i="5"/>
  <c r="G28" i="5"/>
  <c r="K27" i="5"/>
  <c r="I27" i="5"/>
  <c r="G27" i="5"/>
  <c r="C25" i="5"/>
  <c r="K23" i="5"/>
  <c r="I23" i="5"/>
  <c r="G23" i="5"/>
  <c r="K22" i="5"/>
  <c r="I22" i="5"/>
  <c r="G22" i="5"/>
  <c r="C15" i="5"/>
  <c r="C20" i="5"/>
  <c r="K18" i="5"/>
  <c r="I18" i="5"/>
  <c r="G18" i="5"/>
  <c r="K17" i="5"/>
  <c r="I17" i="5"/>
  <c r="G17" i="5"/>
  <c r="K13" i="5"/>
  <c r="I13" i="5"/>
  <c r="K12" i="5"/>
  <c r="I12" i="5"/>
  <c r="G13" i="5"/>
  <c r="G12" i="5"/>
  <c r="G67" i="5" l="1"/>
  <c r="G30" i="5"/>
  <c r="I35" i="5"/>
  <c r="K40" i="5"/>
  <c r="G50" i="5"/>
  <c r="I45" i="5"/>
  <c r="K20" i="5"/>
  <c r="K15" i="5"/>
  <c r="I40" i="5"/>
  <c r="G15" i="5"/>
  <c r="I15" i="5"/>
  <c r="G20" i="5"/>
  <c r="G45" i="5"/>
  <c r="I25" i="5"/>
  <c r="K30" i="5"/>
  <c r="G40" i="5"/>
  <c r="I50" i="5"/>
  <c r="I20" i="5"/>
  <c r="G25" i="5"/>
  <c r="I30" i="5"/>
  <c r="K35" i="5"/>
  <c r="K25" i="5"/>
  <c r="G35" i="5"/>
  <c r="K45" i="5"/>
  <c r="K50" i="5"/>
  <c r="K1" i="5" l="1"/>
</calcChain>
</file>

<file path=xl/comments1.xml><?xml version="1.0" encoding="utf-8"?>
<comments xmlns="http://schemas.openxmlformats.org/spreadsheetml/2006/main">
  <authors>
    <author>jiri.zakravsky</author>
  </authors>
  <commentLis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</commentList>
</comments>
</file>

<file path=xl/sharedStrings.xml><?xml version="1.0" encoding="utf-8"?>
<sst xmlns="http://schemas.openxmlformats.org/spreadsheetml/2006/main" count="177" uniqueCount="113">
  <si>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</si>
  <si>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</si>
  <si>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</si>
  <si>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</si>
  <si>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</si>
  <si>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</si>
  <si>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</si>
  <si>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</si>
  <si>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</si>
  <si>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</si>
  <si>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</si>
  <si>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</si>
  <si>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</si>
  <si>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</si>
  <si>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</si>
  <si>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</si>
  <si>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</si>
  <si>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</si>
  <si>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</si>
  <si>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</si>
  <si>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</si>
  <si>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</si>
  <si>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</si>
  <si>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</si>
  <si>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</si>
  <si>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</si>
  <si>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</si>
  <si>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</si>
  <si>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</si>
  <si>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</si>
  <si>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</si>
  <si>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</si>
  <si>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</si>
  <si>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</si>
  <si>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3</t>
  </si>
  <si>
    <t>Celkem za 3</t>
  </si>
  <si>
    <t>Svislé konstrukce</t>
  </si>
  <si>
    <t>4</t>
  </si>
  <si>
    <t>Celkem za 4</t>
  </si>
  <si>
    <t>Vodorovné konstrukce</t>
  </si>
  <si>
    <t>5</t>
  </si>
  <si>
    <t>Celkem za 5</t>
  </si>
  <si>
    <t>Komunikace</t>
  </si>
  <si>
    <t>Úpravy povrchů</t>
  </si>
  <si>
    <t>6</t>
  </si>
  <si>
    <t>Celkem za 6</t>
  </si>
  <si>
    <t>7</t>
  </si>
  <si>
    <t>Celkem za 7</t>
  </si>
  <si>
    <t>8</t>
  </si>
  <si>
    <t>Celkem za 9</t>
  </si>
  <si>
    <t>9</t>
  </si>
  <si>
    <t>Celkem za 8</t>
  </si>
  <si>
    <t>Konstrukce a práce PSV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</si>
  <si>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</si>
  <si>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</si>
  <si>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</si>
  <si>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</si>
  <si>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</si>
  <si>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</si>
  <si>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</si>
  <si>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Osazení staniční tabule na sloupku jednoduchém</t>
  </si>
  <si>
    <t>SO 00-10-01</t>
  </si>
  <si>
    <t>Výstroj trati</t>
  </si>
  <si>
    <t>ks</t>
  </si>
  <si>
    <t>Tabule konec nástupiště na sloupku</t>
  </si>
  <si>
    <t>Betonový hektometrovník</t>
  </si>
  <si>
    <t>Tabule před zastávkou na sloupku</t>
  </si>
  <si>
    <t>Rychlostník na sloupku s jednou tabulí</t>
  </si>
  <si>
    <t>Rychlostník na sloupku se dvěma tabulemi</t>
  </si>
  <si>
    <t>Značky pro staničení plechové kilometrovníky nebo hektometrovníky</t>
  </si>
  <si>
    <t>Sklonovník</t>
  </si>
  <si>
    <t>Návěst 136 (Vlak se blíží k zastávce)</t>
  </si>
  <si>
    <t>t</t>
  </si>
  <si>
    <t>Odstranění značek dopravních nebo orientačních se sloupky
s betonovými patkami</t>
  </si>
  <si>
    <t>odstranění kilometrovníků
a hektometrovníků (betonových+kamenných)</t>
  </si>
  <si>
    <t>Patice drátových kladek AZD 35-35 35x35x60 cm</t>
  </si>
  <si>
    <t>odstranění návěstí - rychlostníků, předvěstí, sklonovníků, tabulových staničníků, "konec zastávky", "vlak se blíží k zastávce"</t>
  </si>
  <si>
    <t>výkaz výměr</t>
  </si>
  <si>
    <t>Odstranění značek pro staničení obetonovaných
hektometrovníků nebo mezníků</t>
  </si>
  <si>
    <t>R-1</t>
  </si>
  <si>
    <t>R- 928901011</t>
  </si>
  <si>
    <t>Osazení sklonovníku na skálu</t>
  </si>
  <si>
    <t>Osazení staniční tabule na sloupku dvojitém</t>
  </si>
  <si>
    <t>R-928901111</t>
  </si>
  <si>
    <t>cena montáže tabulí "vlak se blíží k zastávce" do drátových patek</t>
  </si>
  <si>
    <t>R-914321111</t>
  </si>
  <si>
    <t>Značky pro staničení plechové kilometrovníky nebo hektometrovníky
umístění na skálu</t>
  </si>
  <si>
    <t>Poplatek za skládky - 17 05 04 Beton z demolic objektů, základů TV</t>
  </si>
  <si>
    <t>R-2</t>
  </si>
  <si>
    <t>Kód
základny</t>
  </si>
  <si>
    <t>ÚRS</t>
  </si>
  <si>
    <t>Typ řádku</t>
  </si>
  <si>
    <t>Technická specifikace</t>
  </si>
  <si>
    <t>položka obsahuje dodávku
materiálu pro konstrukci zábradlí</t>
  </si>
  <si>
    <t>Položka obsahuje náklady na provedení uvedených výkonů s dodáním materiálu na staveniště</t>
  </si>
  <si>
    <t>Položka obsahuje cenu dodávky</t>
  </si>
  <si>
    <t>položka zahrnuje kompletní dodávku a montáž včetně betonu k vyspádování a roštu</t>
  </si>
  <si>
    <t>Položka obsahuje cenu na provedení uvedených výkonů</t>
  </si>
  <si>
    <t>R-pol.</t>
  </si>
  <si>
    <t>Položka obsahuje náklady na provedení uvedených výkonů</t>
  </si>
  <si>
    <t>Položka obsahuje náklady
na dodávku a osazení</t>
  </si>
  <si>
    <t>4 ks sklonovníků včetně materiálu k uchycení</t>
  </si>
  <si>
    <t>patice pro návěsti umístěné na sloupcích
(viz pol. R- 928901011 + 2 x pol. R-928901111)</t>
  </si>
  <si>
    <r>
      <t xml:space="preserve">cena montáže sklonovníků (74ks), rychlostníků(32ks), tabulových staničníků (23ks) a tabulí "konec nástupiště" (8 ks) do </t>
    </r>
    <r>
      <rPr>
        <i/>
        <sz val="8"/>
        <color theme="1"/>
        <rFont val="Arial CE"/>
        <charset val="238"/>
      </rPr>
      <t>drátových patek</t>
    </r>
  </si>
  <si>
    <t>78 ks návěsti 187 (stoupání/klesání trati)</t>
  </si>
  <si>
    <t>23 ks plechových staničníků v celých km
a žlutých před přejezdy</t>
  </si>
  <si>
    <t xml:space="preserve">5 ks plechových staničníků na skále </t>
  </si>
  <si>
    <t>101 ks hektometrovníků železobetonových</t>
  </si>
  <si>
    <t>Návěst 137 (Konec nástupiště) - 2ks tabulí u každého nástupiště v zastávce, celkem 8 ks</t>
  </si>
  <si>
    <t>návěst 57a rychlostník-obdélník
(27 ks rychlostníků s V130)</t>
  </si>
  <si>
    <t>návěst 57a rychlostník-obdélník 
(5 ks rychlostníků bez V130)</t>
  </si>
  <si>
    <t>Položka obsahuje náklady na provedení uvedených výkonů včetně dopravy na skládku</t>
  </si>
  <si>
    <t>součet hmotností odstraněných hektometrovníků
a betonových patek výstroje na sloupcích (159*0,157t + 58*0,223t)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</si>
</sst>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theme="1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sz val="11"/>
      <color theme="1"/>
      <name val="Arial CE"/>
      <family val="2"/>
      <charset val="238"/>
    </font>
    <font>
      <sz val="10"/>
      <color indexed="48"/>
      <name val="Arial CE"/>
      <family val="2"/>
      <charset val="238"/>
    </font>
    <font>
      <sz val="9"/>
      <color indexed="81"/>
      <name val="Tahoma"/>
      <family val="2"/>
      <charset val="238"/>
    </font>
    <font>
      <i/>
      <sz val="8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1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0" fillId="0" borderId="0"/>
    <xf numFmtId="4" fontId="31" fillId="0" borderId="0" applyBorder="0" applyProtection="0">
      <protection locked="0"/>
    </xf>
    <xf numFmtId="4" fontId="31" fillId="0" borderId="0" applyBorder="0" applyProtection="0">
      <protection locked="0"/>
    </xf>
    <xf numFmtId="49" fontId="31" fillId="0" borderId="13" applyBorder="0" applyProtection="0">
      <alignment horizontal="left"/>
    </xf>
    <xf numFmtId="49" fontId="31" fillId="0" borderId="13" applyBorder="0" applyProtection="0">
      <alignment horizontal="left"/>
    </xf>
    <xf numFmtId="49" fontId="29" fillId="0" borderId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31" fillId="0" borderId="0" applyBorder="0" applyProtection="0"/>
    <xf numFmtId="165" fontId="31" fillId="0" borderId="0" applyBorder="0" applyProtection="0"/>
    <xf numFmtId="49" fontId="31" fillId="0" borderId="13" applyBorder="0" applyProtection="0">
      <alignment horizontal="left"/>
    </xf>
    <xf numFmtId="49" fontId="31" fillId="0" borderId="13" applyBorder="0" applyProtection="0">
      <alignment horizontal="left"/>
    </xf>
    <xf numFmtId="165" fontId="31" fillId="0" borderId="0" applyBorder="0" applyProtection="0"/>
    <xf numFmtId="165" fontId="31" fillId="0" borderId="0" applyBorder="0" applyProtection="0"/>
    <xf numFmtId="0" fontId="31" fillId="0" borderId="13" applyBorder="0" applyProtection="0">
      <alignment horizontal="left"/>
      <protection locked="0"/>
    </xf>
    <xf numFmtId="0" fontId="31" fillId="0" borderId="13" applyBorder="0" applyProtection="0">
      <alignment horizontal="left"/>
      <protection locked="0"/>
    </xf>
    <xf numFmtId="0" fontId="4" fillId="0" borderId="0"/>
    <xf numFmtId="0" fontId="4" fillId="0" borderId="0"/>
    <xf numFmtId="49" fontId="31" fillId="0" borderId="0" applyBorder="0" applyProtection="0">
      <alignment horizontal="center"/>
    </xf>
    <xf numFmtId="49" fontId="31" fillId="0" borderId="0" applyBorder="0" applyProtection="0">
      <alignment horizontal="center"/>
    </xf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0"/>
    <xf numFmtId="0" fontId="1" fillId="0" borderId="0"/>
  </cellStyleXfs>
  <cellXfs count="243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6" xfId="2" applyNumberFormat="1" applyFont="1" applyBorder="1" applyAlignment="1" applyProtection="1">
      <alignment horizontal="left"/>
      <protection locked="0"/>
    </xf>
    <xf numFmtId="4" fontId="17" fillId="0" borderId="16" xfId="2" applyNumberFormat="1" applyFont="1" applyBorder="1" applyAlignment="1" applyProtection="1">
      <protection locked="0"/>
    </xf>
    <xf numFmtId="0" fontId="0" fillId="0" borderId="17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0" xfId="1" applyFont="1" applyFill="1" applyBorder="1"/>
    <xf numFmtId="0" fontId="13" fillId="2" borderId="11" xfId="1" applyFont="1" applyFill="1" applyBorder="1"/>
    <xf numFmtId="0" fontId="13" fillId="2" borderId="11" xfId="1" applyFont="1" applyFill="1" applyBorder="1" applyAlignment="1">
      <alignment horizontal="right"/>
    </xf>
    <xf numFmtId="164" fontId="13" fillId="2" borderId="11" xfId="1" applyNumberFormat="1" applyFont="1" applyFill="1" applyBorder="1" applyAlignment="1">
      <alignment horizontal="right"/>
    </xf>
    <xf numFmtId="0" fontId="13" fillId="2" borderId="12" xfId="1" applyFont="1" applyFill="1" applyBorder="1" applyAlignment="1">
      <alignment horizontal="centerContinuous"/>
    </xf>
    <xf numFmtId="0" fontId="13" fillId="2" borderId="13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5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6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6" xfId="2" applyNumberFormat="1" applyFont="1" applyFill="1" applyBorder="1" applyAlignment="1"/>
    <xf numFmtId="0" fontId="0" fillId="2" borderId="17" xfId="0" applyFill="1" applyBorder="1"/>
    <xf numFmtId="4" fontId="17" fillId="2" borderId="16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17" xfId="0" applyNumberFormat="1" applyFont="1" applyFill="1" applyBorder="1" applyAlignment="1">
      <alignment horizontal="left" vertical="center" wrapText="1"/>
    </xf>
    <xf numFmtId="0" fontId="22" fillId="0" borderId="17" xfId="0" applyNumberFormat="1" applyFont="1" applyFill="1" applyBorder="1" applyAlignment="1">
      <alignment horizontal="left" vertical="center"/>
    </xf>
    <xf numFmtId="0" fontId="25" fillId="0" borderId="0" xfId="0" applyFont="1"/>
    <xf numFmtId="0" fontId="0" fillId="0" borderId="0" xfId="0" applyAlignment="1">
      <alignment vertical="center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4" fontId="23" fillId="0" borderId="4" xfId="2" applyNumberFormat="1" applyFont="1" applyBorder="1" applyAlignment="1" applyProtection="1">
      <alignment horizontal="center" vertical="center"/>
      <protection locked="0"/>
    </xf>
    <xf numFmtId="4" fontId="24" fillId="0" borderId="17" xfId="0" applyNumberFormat="1" applyFont="1" applyBorder="1" applyAlignment="1">
      <alignment vertical="center"/>
    </xf>
    <xf numFmtId="4" fontId="24" fillId="2" borderId="17" xfId="0" applyNumberFormat="1" applyFont="1" applyFill="1" applyBorder="1" applyAlignment="1">
      <alignment vertical="center"/>
    </xf>
    <xf numFmtId="4" fontId="17" fillId="2" borderId="16" xfId="2" applyNumberFormat="1" applyFont="1" applyFill="1" applyBorder="1" applyAlignment="1">
      <alignment vertical="center"/>
    </xf>
    <xf numFmtId="4" fontId="23" fillId="2" borderId="16" xfId="2" applyNumberFormat="1" applyFont="1" applyFill="1" applyBorder="1" applyAlignment="1">
      <alignment vertical="center"/>
    </xf>
    <xf numFmtId="0" fontId="0" fillId="0" borderId="0" xfId="0" applyBorder="1"/>
    <xf numFmtId="165" fontId="24" fillId="2" borderId="17" xfId="0" applyNumberFormat="1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49" fontId="22" fillId="0" borderId="17" xfId="0" applyNumberFormat="1" applyFont="1" applyFill="1" applyBorder="1" applyAlignment="1">
      <alignment horizontal="left" vertical="center" wrapText="1"/>
    </xf>
    <xf numFmtId="0" fontId="27" fillId="0" borderId="0" xfId="0" applyFont="1" applyFill="1"/>
    <xf numFmtId="49" fontId="6" fillId="0" borderId="16" xfId="2" applyNumberFormat="1" applyFont="1" applyBorder="1" applyAlignment="1" applyProtection="1">
      <alignment horizontal="left" vertical="center"/>
      <protection locked="0"/>
    </xf>
    <xf numFmtId="4" fontId="23" fillId="0" borderId="4" xfId="2" applyNumberFormat="1" applyFont="1" applyBorder="1" applyAlignment="1" applyProtection="1">
      <alignment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0" fontId="6" fillId="2" borderId="3" xfId="1" applyFont="1" applyFill="1" applyBorder="1" applyAlignment="1" applyProtection="1">
      <alignment vertical="center"/>
      <protection locked="0"/>
    </xf>
    <xf numFmtId="0" fontId="26" fillId="0" borderId="0" xfId="0" applyFont="1" applyFill="1" applyBorder="1" applyAlignment="1">
      <alignment vertical="center"/>
    </xf>
    <xf numFmtId="165" fontId="23" fillId="0" borderId="4" xfId="2" applyNumberFormat="1" applyFont="1" applyBorder="1" applyAlignment="1" applyProtection="1">
      <alignment vertical="center"/>
      <protection locked="0"/>
    </xf>
    <xf numFmtId="165" fontId="17" fillId="2" borderId="16" xfId="2" applyNumberFormat="1" applyFont="1" applyFill="1" applyBorder="1" applyAlignment="1">
      <alignment vertical="center"/>
    </xf>
    <xf numFmtId="4" fontId="24" fillId="0" borderId="17" xfId="0" applyNumberFormat="1" applyFont="1" applyFill="1" applyBorder="1" applyAlignment="1">
      <alignment vertical="center"/>
    </xf>
    <xf numFmtId="165" fontId="23" fillId="2" borderId="16" xfId="2" applyNumberFormat="1" applyFont="1" applyFill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3" fillId="0" borderId="16" xfId="2" applyNumberFormat="1" applyFont="1" applyBorder="1" applyAlignment="1" applyProtection="1">
      <alignment vertical="center"/>
      <protection locked="0"/>
    </xf>
    <xf numFmtId="49" fontId="6" fillId="0" borderId="4" xfId="2" applyNumberFormat="1" applyFont="1" applyBorder="1" applyAlignment="1" applyProtection="1">
      <alignment horizontal="left" vertical="center"/>
      <protection locked="0"/>
    </xf>
    <xf numFmtId="165" fontId="6" fillId="2" borderId="6" xfId="1" applyNumberFormat="1" applyFont="1" applyFill="1" applyBorder="1" applyAlignment="1" applyProtection="1">
      <alignment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4" fontId="17" fillId="0" borderId="16" xfId="2" applyNumberFormat="1" applyFont="1" applyBorder="1" applyAlignment="1" applyProtection="1">
      <alignment vertical="center"/>
      <protection locked="0"/>
    </xf>
    <xf numFmtId="49" fontId="16" fillId="0" borderId="4" xfId="2" applyNumberFormat="1" applyFont="1" applyBorder="1" applyAlignment="1" applyProtection="1">
      <alignment horizontal="left" vertical="center"/>
      <protection locked="0"/>
    </xf>
    <xf numFmtId="49" fontId="16" fillId="0" borderId="16" xfId="2" applyNumberFormat="1" applyFont="1" applyBorder="1" applyAlignment="1" applyProtection="1">
      <alignment horizontal="left" vertical="center"/>
      <protection locked="0"/>
    </xf>
    <xf numFmtId="0" fontId="0" fillId="0" borderId="0" xfId="0"/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0" fontId="24" fillId="0" borderId="17" xfId="0" applyFont="1" applyBorder="1" applyAlignment="1">
      <alignment vertical="center"/>
    </xf>
    <xf numFmtId="0" fontId="22" fillId="0" borderId="17" xfId="0" applyNumberFormat="1" applyFont="1" applyBorder="1" applyAlignment="1">
      <alignment horizontal="left" vertical="center" wrapText="1"/>
    </xf>
    <xf numFmtId="2" fontId="24" fillId="0" borderId="17" xfId="0" applyNumberFormat="1" applyFont="1" applyBorder="1" applyAlignment="1">
      <alignment horizontal="right" vertical="center"/>
    </xf>
    <xf numFmtId="0" fontId="24" fillId="0" borderId="17" xfId="0" applyFont="1" applyBorder="1" applyAlignment="1">
      <alignment vertical="center" wrapText="1"/>
    </xf>
    <xf numFmtId="4" fontId="24" fillId="2" borderId="17" xfId="0" applyNumberFormat="1" applyFont="1" applyFill="1" applyBorder="1" applyAlignment="1">
      <alignment horizontal="right" vertical="center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1" fontId="10" fillId="2" borderId="19" xfId="1" applyNumberFormat="1" applyFont="1" applyFill="1" applyBorder="1" applyAlignment="1">
      <alignment horizontal="center"/>
    </xf>
    <xf numFmtId="0" fontId="0" fillId="4" borderId="20" xfId="0" applyFill="1" applyBorder="1"/>
    <xf numFmtId="0" fontId="0" fillId="4" borderId="0" xfId="0" applyFill="1" applyBorder="1"/>
    <xf numFmtId="0" fontId="0" fillId="4" borderId="18" xfId="0" applyFill="1" applyBorder="1"/>
    <xf numFmtId="49" fontId="16" fillId="0" borderId="21" xfId="2" applyNumberFormat="1" applyFont="1" applyBorder="1" applyAlignment="1" applyProtection="1">
      <alignment horizontal="left"/>
      <protection locked="0"/>
    </xf>
    <xf numFmtId="0" fontId="0" fillId="0" borderId="18" xfId="0" applyBorder="1"/>
    <xf numFmtId="0" fontId="0" fillId="0" borderId="13" xfId="0" applyBorder="1"/>
    <xf numFmtId="0" fontId="6" fillId="2" borderId="14" xfId="1" applyFont="1" applyFill="1" applyBorder="1" applyProtection="1">
      <protection locked="0"/>
    </xf>
    <xf numFmtId="49" fontId="16" fillId="0" borderId="21" xfId="2" applyNumberFormat="1" applyFont="1" applyBorder="1" applyAlignment="1" applyProtection="1">
      <alignment horizontal="left" vertical="center"/>
      <protection locked="0"/>
    </xf>
    <xf numFmtId="0" fontId="24" fillId="0" borderId="13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5" fontId="24" fillId="0" borderId="0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0" fontId="24" fillId="0" borderId="13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" vertical="center"/>
    </xf>
    <xf numFmtId="165" fontId="24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vertical="center"/>
    </xf>
    <xf numFmtId="0" fontId="6" fillId="2" borderId="14" xfId="1" applyFont="1" applyFill="1" applyBorder="1" applyAlignment="1" applyProtection="1">
      <alignment vertical="center"/>
      <protection locked="0"/>
    </xf>
    <xf numFmtId="49" fontId="6" fillId="0" borderId="21" xfId="2" applyNumberFormat="1" applyFont="1" applyBorder="1" applyAlignment="1" applyProtection="1">
      <alignment horizontal="left" vertical="center"/>
      <protection locked="0"/>
    </xf>
    <xf numFmtId="0" fontId="24" fillId="0" borderId="13" xfId="0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0" fontId="6" fillId="2" borderId="15" xfId="1" applyFont="1" applyFill="1" applyBorder="1" applyAlignment="1" applyProtection="1">
      <alignment vertical="center"/>
      <protection locked="0"/>
    </xf>
    <xf numFmtId="0" fontId="6" fillId="2" borderId="22" xfId="1" applyFont="1" applyFill="1" applyBorder="1" applyAlignment="1" applyProtection="1">
      <alignment vertical="center"/>
      <protection locked="0"/>
    </xf>
    <xf numFmtId="49" fontId="6" fillId="2" borderId="23" xfId="1" applyNumberFormat="1" applyFont="1" applyFill="1" applyBorder="1" applyAlignment="1" applyProtection="1">
      <alignment vertical="center"/>
      <protection locked="0"/>
    </xf>
    <xf numFmtId="4" fontId="6" fillId="2" borderId="22" xfId="1" applyNumberFormat="1" applyFont="1" applyFill="1" applyBorder="1" applyAlignment="1" applyProtection="1">
      <alignment horizontal="center" vertical="center"/>
      <protection locked="0"/>
    </xf>
    <xf numFmtId="4" fontId="6" fillId="2" borderId="23" xfId="1" applyNumberFormat="1" applyFont="1" applyFill="1" applyBorder="1" applyAlignment="1" applyProtection="1">
      <alignment horizontal="right" vertical="center"/>
      <protection locked="0"/>
    </xf>
    <xf numFmtId="165" fontId="6" fillId="2" borderId="22" xfId="1" applyNumberFormat="1" applyFont="1" applyFill="1" applyBorder="1" applyAlignment="1" applyProtection="1">
      <alignment horizontal="right" vertical="center"/>
      <protection locked="0"/>
    </xf>
    <xf numFmtId="165" fontId="6" fillId="2" borderId="23" xfId="1" applyNumberFormat="1" applyFont="1" applyFill="1" applyBorder="1" applyAlignment="1" applyProtection="1">
      <alignment vertical="center"/>
      <protection locked="0"/>
    </xf>
    <xf numFmtId="4" fontId="6" fillId="2" borderId="22" xfId="1" applyNumberFormat="1" applyFont="1" applyFill="1" applyBorder="1" applyAlignment="1" applyProtection="1">
      <alignment vertical="center"/>
      <protection locked="0"/>
    </xf>
    <xf numFmtId="4" fontId="6" fillId="2" borderId="23" xfId="1" applyNumberFormat="1" applyFont="1" applyFill="1" applyBorder="1" applyAlignment="1" applyProtection="1">
      <alignment vertical="center"/>
      <protection locked="0"/>
    </xf>
    <xf numFmtId="4" fontId="6" fillId="2" borderId="22" xfId="1" applyNumberFormat="1" applyFont="1" applyFill="1" applyBorder="1" applyAlignment="1" applyProtection="1">
      <alignment horizontal="right" vertical="center"/>
      <protection locked="0"/>
    </xf>
    <xf numFmtId="0" fontId="24" fillId="0" borderId="24" xfId="0" applyFont="1" applyBorder="1" applyAlignment="1">
      <alignment vertical="center"/>
    </xf>
    <xf numFmtId="0" fontId="24" fillId="0" borderId="25" xfId="0" applyFont="1" applyBorder="1" applyAlignment="1">
      <alignment vertical="center" wrapText="1"/>
    </xf>
    <xf numFmtId="0" fontId="24" fillId="0" borderId="25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4" fontId="18" fillId="0" borderId="0" xfId="7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" fillId="0" borderId="0" xfId="1" applyFill="1" applyAlignment="1" applyProtection="1">
      <alignment horizontal="center" vertical="center"/>
      <protection locked="0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0" fillId="4" borderId="0" xfId="0" applyFill="1" applyBorder="1" applyAlignment="1">
      <alignment horizontal="center" vertical="center"/>
    </xf>
    <xf numFmtId="4" fontId="17" fillId="2" borderId="0" xfId="2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" fontId="6" fillId="2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4" fontId="22" fillId="0" borderId="0" xfId="0" applyNumberFormat="1" applyFont="1" applyBorder="1" applyAlignment="1">
      <alignment horizontal="right" vertical="center"/>
    </xf>
    <xf numFmtId="4" fontId="17" fillId="0" borderId="4" xfId="2" applyNumberFormat="1" applyFont="1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center" vertical="center"/>
    </xf>
    <xf numFmtId="4" fontId="6" fillId="0" borderId="22" xfId="1" applyNumberFormat="1" applyFont="1" applyFill="1" applyBorder="1" applyAlignment="1" applyProtection="1">
      <alignment horizontal="center" vertical="center"/>
      <protection locked="0"/>
    </xf>
    <xf numFmtId="166" fontId="33" fillId="0" borderId="0" xfId="109" applyNumberFormat="1" applyFont="1" applyFill="1" applyBorder="1" applyAlignment="1">
      <alignment horizontal="right"/>
    </xf>
    <xf numFmtId="0" fontId="34" fillId="0" borderId="0" xfId="0" applyFont="1" applyBorder="1" applyAlignment="1">
      <alignment vertical="center"/>
    </xf>
    <xf numFmtId="166" fontId="6" fillId="0" borderId="0" xfId="1" applyNumberFormat="1" applyFont="1" applyFill="1" applyBorder="1" applyAlignment="1">
      <alignment horizontal="center"/>
    </xf>
    <xf numFmtId="166" fontId="1" fillId="0" borderId="0" xfId="1" applyNumberFormat="1" applyFill="1" applyAlignment="1" applyProtection="1">
      <alignment horizontal="right"/>
      <protection locked="0"/>
    </xf>
    <xf numFmtId="166" fontId="35" fillId="0" borderId="0" xfId="1" applyNumberFormat="1" applyFont="1" applyFill="1" applyBorder="1" applyAlignment="1" applyProtection="1">
      <alignment horizontal="center"/>
      <protection locked="0"/>
    </xf>
    <xf numFmtId="1" fontId="10" fillId="2" borderId="23" xfId="1" applyNumberFormat="1" applyFont="1" applyFill="1" applyBorder="1" applyAlignment="1">
      <alignment horizontal="center" vertical="center"/>
    </xf>
    <xf numFmtId="0" fontId="34" fillId="4" borderId="29" xfId="0" applyFont="1" applyFill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24" fillId="0" borderId="29" xfId="0" applyFont="1" applyBorder="1" applyAlignment="1">
      <alignment vertical="center"/>
    </xf>
    <xf numFmtId="0" fontId="24" fillId="0" borderId="29" xfId="0" applyFont="1" applyFill="1" applyBorder="1" applyAlignment="1">
      <alignment vertical="center" wrapText="1"/>
    </xf>
    <xf numFmtId="0" fontId="24" fillId="0" borderId="29" xfId="0" applyFont="1" applyFill="1" applyBorder="1" applyAlignment="1">
      <alignment vertical="center"/>
    </xf>
    <xf numFmtId="0" fontId="24" fillId="0" borderId="30" xfId="0" applyFont="1" applyBorder="1" applyAlignment="1">
      <alignment vertical="center"/>
    </xf>
    <xf numFmtId="0" fontId="24" fillId="0" borderId="29" xfId="0" applyFont="1" applyBorder="1" applyAlignment="1">
      <alignment vertical="center" wrapText="1"/>
    </xf>
    <xf numFmtId="0" fontId="22" fillId="0" borderId="29" xfId="0" applyFont="1" applyBorder="1" applyAlignment="1">
      <alignment vertical="center" wrapText="1"/>
    </xf>
    <xf numFmtId="166" fontId="1" fillId="5" borderId="0" xfId="1" applyNumberFormat="1" applyFill="1" applyAlignment="1" applyProtection="1">
      <alignment horizontal="right"/>
      <protection locked="0"/>
    </xf>
    <xf numFmtId="1" fontId="10" fillId="2" borderId="32" xfId="1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166" fontId="1" fillId="0" borderId="0" xfId="1" applyNumberFormat="1" applyFill="1" applyBorder="1" applyAlignment="1" applyProtection="1">
      <alignment horizontal="right"/>
      <protection locked="0"/>
    </xf>
    <xf numFmtId="0" fontId="24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22" fillId="0" borderId="0" xfId="110" applyFont="1" applyFill="1" applyBorder="1" applyAlignment="1" applyProtection="1">
      <alignment vertical="center" wrapText="1"/>
      <protection locked="0"/>
    </xf>
    <xf numFmtId="0" fontId="24" fillId="0" borderId="32" xfId="0" applyFont="1" applyBorder="1" applyAlignment="1">
      <alignment vertical="center"/>
    </xf>
    <xf numFmtId="4" fontId="24" fillId="2" borderId="29" xfId="0" applyNumberFormat="1" applyFont="1" applyFill="1" applyBorder="1" applyAlignment="1">
      <alignment vertical="center"/>
    </xf>
    <xf numFmtId="4" fontId="23" fillId="0" borderId="0" xfId="2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 applyProtection="1">
      <alignment horizontal="center" vertical="center"/>
      <protection locked="0"/>
    </xf>
    <xf numFmtId="0" fontId="24" fillId="0" borderId="27" xfId="0" applyFont="1" applyBorder="1" applyAlignment="1">
      <alignment vertical="center"/>
    </xf>
    <xf numFmtId="0" fontId="13" fillId="2" borderId="3" xfId="1" applyFont="1" applyFill="1" applyBorder="1" applyAlignment="1">
      <alignment horizontal="center"/>
    </xf>
    <xf numFmtId="1" fontId="10" fillId="2" borderId="34" xfId="1" applyNumberFormat="1" applyFont="1" applyFill="1" applyBorder="1" applyAlignment="1">
      <alignment horizontal="center"/>
    </xf>
    <xf numFmtId="4" fontId="17" fillId="2" borderId="31" xfId="2" applyNumberFormat="1" applyFont="1" applyFill="1" applyBorder="1" applyAlignment="1"/>
    <xf numFmtId="0" fontId="0" fillId="2" borderId="29" xfId="0" applyFill="1" applyBorder="1"/>
    <xf numFmtId="4" fontId="6" fillId="2" borderId="30" xfId="1" applyNumberFormat="1" applyFont="1" applyFill="1" applyBorder="1" applyProtection="1">
      <protection locked="0"/>
    </xf>
    <xf numFmtId="4" fontId="17" fillId="2" borderId="31" xfId="2" applyNumberFormat="1" applyFont="1" applyFill="1" applyBorder="1" applyAlignment="1">
      <alignment vertical="center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4" fontId="23" fillId="2" borderId="31" xfId="2" applyNumberFormat="1" applyFont="1" applyFill="1" applyBorder="1" applyAlignment="1">
      <alignment vertical="center"/>
    </xf>
    <xf numFmtId="4" fontId="24" fillId="2" borderId="29" xfId="0" applyNumberFormat="1" applyFont="1" applyFill="1" applyBorder="1" applyAlignment="1">
      <alignment horizontal="right" vertical="center"/>
    </xf>
    <xf numFmtId="4" fontId="6" fillId="2" borderId="32" xfId="1" applyNumberFormat="1" applyFont="1" applyFill="1" applyBorder="1" applyAlignment="1" applyProtection="1">
      <alignment vertical="center"/>
      <protection locked="0"/>
    </xf>
    <xf numFmtId="0" fontId="34" fillId="0" borderId="0" xfId="0" applyFont="1" applyBorder="1" applyAlignment="1">
      <alignment horizontal="center" vertical="center"/>
    </xf>
    <xf numFmtId="0" fontId="34" fillId="4" borderId="28" xfId="0" applyFont="1" applyFill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2" fillId="0" borderId="17" xfId="1" applyFont="1" applyBorder="1" applyAlignment="1" applyProtection="1">
      <alignment horizontal="center" vertical="top" wrapText="1"/>
      <protection locked="0"/>
    </xf>
    <xf numFmtId="0" fontId="22" fillId="0" borderId="17" xfId="1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22" fillId="0" borderId="0" xfId="110" applyFont="1" applyFill="1" applyBorder="1" applyAlignment="1" applyProtection="1">
      <alignment horizontal="center" vertical="center" wrapText="1"/>
      <protection locked="0"/>
    </xf>
    <xf numFmtId="1" fontId="10" fillId="2" borderId="22" xfId="1" applyNumberFormat="1" applyFont="1" applyFill="1" applyBorder="1" applyAlignment="1">
      <alignment horizontal="center" vertical="center"/>
    </xf>
    <xf numFmtId="0" fontId="8" fillId="5" borderId="10" xfId="1" applyFont="1" applyFill="1" applyBorder="1" applyProtection="1"/>
    <xf numFmtId="0" fontId="8" fillId="5" borderId="13" xfId="1" applyFont="1" applyFill="1" applyBorder="1" applyAlignment="1" applyProtection="1">
      <alignment horizontal="center"/>
    </xf>
    <xf numFmtId="0" fontId="8" fillId="5" borderId="14" xfId="1" applyFont="1" applyFill="1" applyBorder="1" applyAlignment="1" applyProtection="1">
      <alignment horizontal="center"/>
    </xf>
    <xf numFmtId="0" fontId="10" fillId="5" borderId="37" xfId="1" applyFont="1" applyFill="1" applyBorder="1" applyAlignment="1" applyProtection="1">
      <alignment horizontal="center"/>
    </xf>
    <xf numFmtId="166" fontId="10" fillId="5" borderId="13" xfId="1" applyNumberFormat="1" applyFont="1" applyFill="1" applyBorder="1" applyAlignment="1" applyProtection="1">
      <alignment horizontal="center"/>
    </xf>
    <xf numFmtId="166" fontId="1" fillId="5" borderId="13" xfId="1" applyNumberFormat="1" applyFill="1" applyBorder="1" applyAlignment="1" applyProtection="1">
      <alignment horizontal="right"/>
      <protection locked="0"/>
    </xf>
    <xf numFmtId="166" fontId="1" fillId="5" borderId="14" xfId="1" applyNumberFormat="1" applyFill="1" applyBorder="1" applyAlignment="1" applyProtection="1">
      <alignment horizontal="right"/>
      <protection locked="0"/>
    </xf>
    <xf numFmtId="166" fontId="1" fillId="5" borderId="15" xfId="1" applyNumberFormat="1" applyFill="1" applyBorder="1" applyAlignment="1" applyProtection="1">
      <alignment horizontal="right"/>
      <protection locked="0"/>
    </xf>
    <xf numFmtId="0" fontId="22" fillId="0" borderId="17" xfId="1" applyFont="1" applyBorder="1" applyAlignment="1" applyProtection="1">
      <alignment vertical="center" wrapText="1"/>
      <protection locked="0"/>
    </xf>
    <xf numFmtId="0" fontId="22" fillId="0" borderId="17" xfId="1" applyFont="1" applyBorder="1" applyAlignment="1" applyProtection="1">
      <alignment horizontal="left" vertical="center" wrapText="1"/>
      <protection locked="0"/>
    </xf>
    <xf numFmtId="0" fontId="22" fillId="0" borderId="17" xfId="1" applyFont="1" applyBorder="1" applyAlignment="1" applyProtection="1">
      <alignment horizontal="left" vertical="top" wrapText="1"/>
      <protection locked="0"/>
    </xf>
    <xf numFmtId="0" fontId="24" fillId="0" borderId="17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4" fillId="0" borderId="25" xfId="0" applyFont="1" applyFill="1" applyBorder="1" applyAlignment="1">
      <alignment vertical="center" wrapText="1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13" fillId="2" borderId="36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  <xf numFmtId="0" fontId="28" fillId="2" borderId="35" xfId="1" applyFont="1" applyFill="1" applyBorder="1" applyAlignment="1">
      <alignment horizontal="center" vertical="center"/>
    </xf>
    <xf numFmtId="0" fontId="28" fillId="2" borderId="25" xfId="1" applyFont="1" applyFill="1" applyBorder="1" applyAlignment="1">
      <alignment horizontal="center" vertical="center"/>
    </xf>
    <xf numFmtId="0" fontId="28" fillId="2" borderId="27" xfId="1" applyFont="1" applyFill="1" applyBorder="1" applyAlignment="1">
      <alignment horizontal="center" vertical="center"/>
    </xf>
    <xf numFmtId="0" fontId="1" fillId="2" borderId="28" xfId="1" applyFont="1" applyFill="1" applyBorder="1" applyAlignment="1">
      <alignment horizontal="center" vertical="center" wrapText="1"/>
    </xf>
    <xf numFmtId="0" fontId="1" fillId="2" borderId="17" xfId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1" fillId="2" borderId="33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/>
    </xf>
    <xf numFmtId="0" fontId="1" fillId="2" borderId="30" xfId="1" applyFont="1" applyFill="1" applyBorder="1" applyAlignment="1">
      <alignment horizontal="center" vertical="center"/>
    </xf>
  </cellXfs>
  <cellStyles count="111">
    <cellStyle name="CenaJednPolozky" xfId="50"/>
    <cellStyle name="CenaJednPolozky 2" xfId="51"/>
    <cellStyle name="CisloPolozky" xfId="52"/>
    <cellStyle name="CisloPolozky 2" xfId="53"/>
    <cellStyle name="CisloSpecif" xfId="54"/>
    <cellStyle name="Čárka 2" xfId="56"/>
    <cellStyle name="Čárka 2 2" xfId="104"/>
    <cellStyle name="Čárka 3" xfId="57"/>
    <cellStyle name="Čárka 3 2" xfId="105"/>
    <cellStyle name="Čárka 4" xfId="58"/>
    <cellStyle name="Čárka 4 2" xfId="106"/>
    <cellStyle name="Čárka 5" xfId="59"/>
    <cellStyle name="Čárka 5 2" xfId="107"/>
    <cellStyle name="Čárka 6" xfId="55"/>
    <cellStyle name="Čárka 6 2" xfId="103"/>
    <cellStyle name="čárky 2" xfId="4"/>
    <cellStyle name="čárky 2 2" xfId="11"/>
    <cellStyle name="čárky 2 2 2" xfId="36"/>
    <cellStyle name="čárky 2 2 2 2" xfId="47"/>
    <cellStyle name="čárky 2 2 2 2 2" xfId="100"/>
    <cellStyle name="čárky 2 2 2 3" xfId="90"/>
    <cellStyle name="čárky 2 2 3" xfId="28"/>
    <cellStyle name="čárky 2 2 3 2" xfId="85"/>
    <cellStyle name="čárky 2 2 4" xfId="42"/>
    <cellStyle name="čárky 2 2 4 2" xfId="95"/>
    <cellStyle name="čárky 2 2 5" xfId="20"/>
    <cellStyle name="čárky 2 2 6" xfId="80"/>
    <cellStyle name="čárky 2 3" xfId="33"/>
    <cellStyle name="čárky 2 3 2" xfId="45"/>
    <cellStyle name="čárky 2 3 2 2" xfId="98"/>
    <cellStyle name="čárky 2 3 3" xfId="88"/>
    <cellStyle name="čárky 2 4" xfId="25"/>
    <cellStyle name="čárky 2 4 2" xfId="83"/>
    <cellStyle name="čárky 2 5" xfId="40"/>
    <cellStyle name="čárky 2 5 2" xfId="93"/>
    <cellStyle name="čárky 2 6" xfId="17"/>
    <cellStyle name="čárky 2 7" xfId="78"/>
    <cellStyle name="čárky 3" xfId="5"/>
    <cellStyle name="čárky 3 2" xfId="12"/>
    <cellStyle name="čárky 3 2 2" xfId="37"/>
    <cellStyle name="čárky 3 2 2 2" xfId="48"/>
    <cellStyle name="čárky 3 2 2 2 2" xfId="101"/>
    <cellStyle name="čárky 3 2 2 3" xfId="91"/>
    <cellStyle name="čárky 3 2 3" xfId="29"/>
    <cellStyle name="čárky 3 2 3 2" xfId="86"/>
    <cellStyle name="čárky 3 2 4" xfId="43"/>
    <cellStyle name="čárky 3 2 4 2" xfId="96"/>
    <cellStyle name="čárky 3 2 5" xfId="21"/>
    <cellStyle name="čárky 3 2 6" xfId="81"/>
    <cellStyle name="čárky 3 3" xfId="34"/>
    <cellStyle name="čárky 3 3 2" xfId="46"/>
    <cellStyle name="čárky 3 3 2 2" xfId="99"/>
    <cellStyle name="čárky 3 3 3" xfId="89"/>
    <cellStyle name="čárky 3 4" xfId="26"/>
    <cellStyle name="čárky 3 4 2" xfId="84"/>
    <cellStyle name="čárky 3 5" xfId="41"/>
    <cellStyle name="čárky 3 5 2" xfId="94"/>
    <cellStyle name="čárky 3 6" xfId="18"/>
    <cellStyle name="čárky 3 7" xfId="79"/>
    <cellStyle name="čárky 4" xfId="3"/>
    <cellStyle name="čárky 4 2" xfId="32"/>
    <cellStyle name="čárky 4 2 2" xfId="44"/>
    <cellStyle name="čárky 4 2 2 2" xfId="97"/>
    <cellStyle name="čárky 4 2 3" xfId="87"/>
    <cellStyle name="čárky 4 3" xfId="24"/>
    <cellStyle name="čárky 4 3 2" xfId="82"/>
    <cellStyle name="čárky 4 4" xfId="39"/>
    <cellStyle name="čárky 4 4 2" xfId="92"/>
    <cellStyle name="čárky 4 5" xfId="16"/>
    <cellStyle name="čárky 4 6" xfId="77"/>
    <cellStyle name="HmotnJednPolozky" xfId="60"/>
    <cellStyle name="HmotnJednPolozky 2" xfId="61"/>
    <cellStyle name="MJPolozky" xfId="62"/>
    <cellStyle name="MJPolozky 2" xfId="63"/>
    <cellStyle name="MnozstviPolozky" xfId="64"/>
    <cellStyle name="MnozstviPolozky 2" xfId="65"/>
    <cellStyle name="NazevPolozky" xfId="66"/>
    <cellStyle name="NazevPolozky 2" xfId="67"/>
    <cellStyle name="Normální" xfId="0" builtinId="0"/>
    <cellStyle name="normální 2" xfId="6"/>
    <cellStyle name="normální 3" xfId="2"/>
    <cellStyle name="normální 3 2" xfId="31"/>
    <cellStyle name="normální 3 3" xfId="23"/>
    <cellStyle name="normální 3 4" xfId="15"/>
    <cellStyle name="Normální 4" xfId="68"/>
    <cellStyle name="Normální 5" xfId="69"/>
    <cellStyle name="Normální 6" xfId="49"/>
    <cellStyle name="Normální 6 2" xfId="102"/>
    <cellStyle name="normální_POL.XLS" xfId="1"/>
    <cellStyle name="normální_POL.XLS 3" xfId="110"/>
    <cellStyle name="normální_SOxxxxxx" xfId="109"/>
    <cellStyle name="normální_SOxxxxxx 2" xfId="7"/>
    <cellStyle name="PoradCisloPolozky" xfId="70"/>
    <cellStyle name="PoradCisloPolozky 2" xfId="71"/>
    <cellStyle name="procent 2" xfId="9"/>
    <cellStyle name="procent 2 2" xfId="13"/>
    <cellStyle name="procent 3" xfId="10"/>
    <cellStyle name="procent 3 2" xfId="14"/>
    <cellStyle name="procent 3 2 2" xfId="38"/>
    <cellStyle name="procent 3 2 3" xfId="30"/>
    <cellStyle name="procent 3 2 4" xfId="22"/>
    <cellStyle name="procent 4" xfId="8"/>
    <cellStyle name="procent 4 2" xfId="35"/>
    <cellStyle name="procent 4 3" xfId="27"/>
    <cellStyle name="procent 4 4" xfId="19"/>
    <cellStyle name="Procenta 2" xfId="73"/>
    <cellStyle name="Procenta 3" xfId="74"/>
    <cellStyle name="Procenta 4" xfId="75"/>
    <cellStyle name="Procenta 5" xfId="76"/>
    <cellStyle name="Procenta 6" xfId="72"/>
    <cellStyle name="Procenta 6 2" xfId="10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146"/>
  <sheetViews>
    <sheetView tabSelected="1" view="pageBreakPreview" zoomScaleNormal="100" zoomScaleSheetLayoutView="100" workbookViewId="0">
      <pane ySplit="50" topLeftCell="A60" activePane="bottomLeft" state="frozen"/>
      <selection pane="bottomLeft" activeCell="H68" sqref="H68"/>
    </sheetView>
  </sheetViews>
  <sheetFormatPr defaultRowHeight="15" x14ac:dyDescent="0.25"/>
  <cols>
    <col min="1" max="1" width="5.140625" customWidth="1"/>
    <col min="2" max="2" width="15.42578125" customWidth="1"/>
    <col min="3" max="3" width="50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4.42578125" customWidth="1"/>
    <col min="12" max="12" width="3.7109375" style="173" customWidth="1"/>
    <col min="13" max="13" width="7.5703125" style="160" customWidth="1"/>
    <col min="14" max="14" width="7.7109375" style="154" bestFit="1" customWidth="1"/>
    <col min="15" max="15" width="23.140625" style="198" customWidth="1"/>
    <col min="16" max="16" width="34.42578125" customWidth="1"/>
    <col min="17" max="17" width="13.7109375" customWidth="1"/>
  </cols>
  <sheetData>
    <row r="1" spans="1:16" ht="21" thickTop="1" thickBot="1" x14ac:dyDescent="0.4">
      <c r="A1" s="51" t="s">
        <v>8</v>
      </c>
      <c r="B1" s="52"/>
      <c r="C1" s="52"/>
      <c r="D1" s="3"/>
      <c r="E1" s="1"/>
      <c r="F1" s="1"/>
      <c r="G1" s="1"/>
      <c r="H1" s="2" t="s">
        <v>9</v>
      </c>
      <c r="I1" s="229" t="s">
        <v>0</v>
      </c>
      <c r="J1" s="230"/>
      <c r="K1" s="50">
        <f>SUM(I11:I511,K11:K511)/2</f>
        <v>0</v>
      </c>
      <c r="L1" s="159"/>
      <c r="N1" s="146"/>
    </row>
    <row r="2" spans="1:16" ht="16.5" thickTop="1" thickBot="1" x14ac:dyDescent="0.3">
      <c r="A2" s="53" t="s">
        <v>10</v>
      </c>
      <c r="B2" s="53"/>
      <c r="C2" s="54"/>
      <c r="D2" s="9"/>
      <c r="E2" s="10"/>
      <c r="F2" s="11"/>
      <c r="G2" s="9"/>
      <c r="H2" s="9"/>
      <c r="I2" s="9"/>
      <c r="J2" s="10"/>
      <c r="K2" s="49" t="s">
        <v>58</v>
      </c>
      <c r="L2" s="161"/>
      <c r="N2" s="147"/>
    </row>
    <row r="3" spans="1:16" x14ac:dyDescent="0.25">
      <c r="A3" s="55" t="s">
        <v>1</v>
      </c>
      <c r="B3" s="52"/>
      <c r="C3" s="12" t="s">
        <v>59</v>
      </c>
      <c r="D3" s="4"/>
      <c r="E3" s="6"/>
      <c r="F3" s="13"/>
      <c r="G3" s="4"/>
      <c r="H3" s="4"/>
      <c r="I3" s="52" t="s">
        <v>11</v>
      </c>
      <c r="J3" s="5" t="s">
        <v>27</v>
      </c>
      <c r="K3" s="6"/>
      <c r="L3" s="162"/>
      <c r="N3" s="148"/>
    </row>
    <row r="4" spans="1:16" x14ac:dyDescent="0.25">
      <c r="A4" s="55" t="s">
        <v>3</v>
      </c>
      <c r="B4" s="52"/>
      <c r="C4" s="8" t="s">
        <v>62</v>
      </c>
      <c r="D4" s="4"/>
      <c r="E4" s="6"/>
      <c r="F4" s="13"/>
      <c r="G4" s="4"/>
      <c r="H4" s="4"/>
      <c r="I4" s="55" t="s">
        <v>12</v>
      </c>
      <c r="J4" s="7" t="s">
        <v>61</v>
      </c>
      <c r="K4" s="6"/>
      <c r="L4" s="162"/>
      <c r="N4" s="148"/>
    </row>
    <row r="5" spans="1:16" ht="15.75" thickBot="1" x14ac:dyDescent="0.3">
      <c r="A5" s="56" t="s">
        <v>2</v>
      </c>
      <c r="B5" s="55"/>
      <c r="C5" s="14">
        <v>41859</v>
      </c>
      <c r="D5" s="4"/>
      <c r="E5" s="6"/>
      <c r="F5" s="13"/>
      <c r="G5" s="4"/>
      <c r="H5" s="4"/>
      <c r="I5" s="57" t="s">
        <v>13</v>
      </c>
      <c r="J5" s="58"/>
      <c r="K5" s="15" t="s">
        <v>27</v>
      </c>
      <c r="L5" s="163"/>
      <c r="N5" s="149"/>
    </row>
    <row r="6" spans="1:16" x14ac:dyDescent="0.25">
      <c r="A6" s="22" t="s">
        <v>14</v>
      </c>
      <c r="B6" s="23"/>
      <c r="C6" s="23"/>
      <c r="D6" s="23"/>
      <c r="E6" s="24"/>
      <c r="F6" s="25"/>
      <c r="G6" s="23"/>
      <c r="H6" s="26" t="s">
        <v>15</v>
      </c>
      <c r="I6" s="26"/>
      <c r="J6" s="26"/>
      <c r="K6" s="26"/>
      <c r="L6" s="215"/>
      <c r="M6" s="237" t="s">
        <v>91</v>
      </c>
      <c r="N6" s="231" t="s">
        <v>89</v>
      </c>
      <c r="O6" s="240" t="s">
        <v>92</v>
      </c>
      <c r="P6" s="234" t="s">
        <v>77</v>
      </c>
    </row>
    <row r="7" spans="1:16" x14ac:dyDescent="0.25">
      <c r="A7" s="27" t="s">
        <v>6</v>
      </c>
      <c r="B7" s="28" t="s">
        <v>16</v>
      </c>
      <c r="C7" s="29"/>
      <c r="D7" s="28" t="s">
        <v>17</v>
      </c>
      <c r="E7" s="30"/>
      <c r="F7" s="31" t="s">
        <v>18</v>
      </c>
      <c r="G7" s="28" t="s">
        <v>19</v>
      </c>
      <c r="H7" s="32" t="s">
        <v>20</v>
      </c>
      <c r="I7" s="33"/>
      <c r="J7" s="32" t="s">
        <v>21</v>
      </c>
      <c r="K7" s="32"/>
      <c r="L7" s="216"/>
      <c r="M7" s="238"/>
      <c r="N7" s="232"/>
      <c r="O7" s="241"/>
      <c r="P7" s="235"/>
    </row>
    <row r="8" spans="1:16" x14ac:dyDescent="0.25">
      <c r="A8" s="34" t="s">
        <v>22</v>
      </c>
      <c r="B8" s="35" t="s">
        <v>23</v>
      </c>
      <c r="C8" s="35" t="s">
        <v>24</v>
      </c>
      <c r="D8" s="35" t="s">
        <v>25</v>
      </c>
      <c r="E8" s="36" t="s">
        <v>4</v>
      </c>
      <c r="F8" s="37" t="s">
        <v>26</v>
      </c>
      <c r="G8" s="35" t="s">
        <v>26</v>
      </c>
      <c r="H8" s="62" t="s">
        <v>18</v>
      </c>
      <c r="I8" s="35" t="s">
        <v>5</v>
      </c>
      <c r="J8" s="62" t="s">
        <v>18</v>
      </c>
      <c r="K8" s="188" t="s">
        <v>5</v>
      </c>
      <c r="L8" s="217"/>
      <c r="M8" s="239"/>
      <c r="N8" s="233"/>
      <c r="O8" s="242"/>
      <c r="P8" s="236"/>
    </row>
    <row r="9" spans="1:16" ht="15.75" thickBot="1" x14ac:dyDescent="0.3">
      <c r="A9" s="38"/>
      <c r="B9" s="39">
        <v>1</v>
      </c>
      <c r="C9" s="39">
        <v>2</v>
      </c>
      <c r="D9" s="39">
        <v>3</v>
      </c>
      <c r="E9" s="39">
        <v>4</v>
      </c>
      <c r="F9" s="40">
        <v>5</v>
      </c>
      <c r="G9" s="39">
        <v>6</v>
      </c>
      <c r="H9" s="39">
        <v>7</v>
      </c>
      <c r="I9" s="39">
        <v>8</v>
      </c>
      <c r="J9" s="40">
        <v>9</v>
      </c>
      <c r="K9" s="189">
        <v>10</v>
      </c>
      <c r="L9" s="218"/>
      <c r="M9" s="164">
        <v>12</v>
      </c>
      <c r="N9" s="214">
        <v>13</v>
      </c>
      <c r="O9" s="174">
        <v>14</v>
      </c>
      <c r="P9" s="108">
        <v>15</v>
      </c>
    </row>
    <row r="10" spans="1:16" x14ac:dyDescent="0.25">
      <c r="A10" s="109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219"/>
      <c r="M10" s="165"/>
      <c r="N10" s="150"/>
      <c r="O10" s="199"/>
      <c r="P10" s="111"/>
    </row>
    <row r="11" spans="1:16" hidden="1" x14ac:dyDescent="0.25">
      <c r="A11" s="112" t="s">
        <v>28</v>
      </c>
      <c r="B11" s="19">
        <v>1</v>
      </c>
      <c r="C11" s="16" t="s">
        <v>7</v>
      </c>
      <c r="D11" s="20"/>
      <c r="E11" s="17"/>
      <c r="F11" s="21"/>
      <c r="G11" s="59"/>
      <c r="H11" s="20"/>
      <c r="I11" s="61"/>
      <c r="J11" s="20"/>
      <c r="K11" s="190"/>
      <c r="L11" s="220"/>
      <c r="M11" s="166"/>
      <c r="N11" s="151"/>
      <c r="O11" s="200"/>
      <c r="P11" s="113"/>
    </row>
    <row r="12" spans="1:16" hidden="1" x14ac:dyDescent="0.25">
      <c r="A12" s="114">
        <v>1</v>
      </c>
      <c r="B12" s="64"/>
      <c r="C12" s="63"/>
      <c r="D12" s="73"/>
      <c r="E12" s="18"/>
      <c r="F12" s="73"/>
      <c r="G12" s="60">
        <f>E12*F12</f>
        <v>0</v>
      </c>
      <c r="H12" s="73"/>
      <c r="I12" s="60">
        <f>E12*H12</f>
        <v>0</v>
      </c>
      <c r="J12" s="73"/>
      <c r="K12" s="191">
        <f>E12*J12</f>
        <v>0</v>
      </c>
      <c r="L12" s="220"/>
      <c r="M12" s="167"/>
      <c r="N12" s="152"/>
      <c r="O12" s="201"/>
      <c r="P12" s="113"/>
    </row>
    <row r="13" spans="1:16" hidden="1" x14ac:dyDescent="0.25">
      <c r="A13" s="114">
        <v>2</v>
      </c>
      <c r="B13" s="64"/>
      <c r="C13" s="63"/>
      <c r="D13" s="73"/>
      <c r="E13" s="18"/>
      <c r="F13" s="73"/>
      <c r="G13" s="60">
        <f>E13*F13</f>
        <v>0</v>
      </c>
      <c r="H13" s="73"/>
      <c r="I13" s="60">
        <f>E13*H13</f>
        <v>0</v>
      </c>
      <c r="J13" s="73"/>
      <c r="K13" s="191">
        <f>E13*J13</f>
        <v>0</v>
      </c>
      <c r="L13" s="220"/>
      <c r="M13" s="167"/>
      <c r="N13" s="152"/>
      <c r="O13" s="201"/>
      <c r="P13" s="113"/>
    </row>
    <row r="14" spans="1:16" hidden="1" x14ac:dyDescent="0.25">
      <c r="A14" s="114"/>
      <c r="B14" s="64"/>
      <c r="C14" s="63"/>
      <c r="D14" s="73"/>
      <c r="E14" s="18"/>
      <c r="F14" s="73"/>
      <c r="G14" s="60"/>
      <c r="H14" s="73"/>
      <c r="I14" s="60"/>
      <c r="J14" s="73"/>
      <c r="K14" s="191"/>
      <c r="L14" s="220"/>
      <c r="M14" s="167"/>
      <c r="N14" s="152"/>
      <c r="O14" s="201"/>
      <c r="P14" s="113"/>
    </row>
    <row r="15" spans="1:16" hidden="1" x14ac:dyDescent="0.25">
      <c r="A15" s="115" t="s">
        <v>29</v>
      </c>
      <c r="B15" s="41" t="s">
        <v>30</v>
      </c>
      <c r="C15" s="42" t="str">
        <f>C11</f>
        <v xml:space="preserve">Zemní práce </v>
      </c>
      <c r="D15" s="43"/>
      <c r="E15" s="44"/>
      <c r="F15" s="45"/>
      <c r="G15" s="46">
        <f>SUM(G12:G13)</f>
        <v>0</v>
      </c>
      <c r="H15" s="47"/>
      <c r="I15" s="46">
        <f>SUM(I12:I13)</f>
        <v>0</v>
      </c>
      <c r="J15" s="48"/>
      <c r="K15" s="192">
        <f>SUM(K12:K13)</f>
        <v>0</v>
      </c>
      <c r="L15" s="220"/>
      <c r="M15" s="167"/>
      <c r="N15" s="153"/>
      <c r="O15" s="201"/>
      <c r="P15" s="113"/>
    </row>
    <row r="16" spans="1:16" hidden="1" x14ac:dyDescent="0.25">
      <c r="A16" s="112" t="s">
        <v>28</v>
      </c>
      <c r="B16" s="19" t="s">
        <v>31</v>
      </c>
      <c r="C16" s="16" t="s">
        <v>32</v>
      </c>
      <c r="D16" s="20"/>
      <c r="E16" s="17"/>
      <c r="F16" s="21"/>
      <c r="G16" s="59"/>
      <c r="H16" s="20"/>
      <c r="I16" s="61"/>
      <c r="J16" s="20"/>
      <c r="K16" s="190"/>
      <c r="L16" s="220"/>
      <c r="M16" s="167"/>
      <c r="N16" s="151"/>
      <c r="O16" s="201"/>
      <c r="P16" s="113"/>
    </row>
    <row r="17" spans="1:16" hidden="1" x14ac:dyDescent="0.25">
      <c r="A17" s="114">
        <v>3</v>
      </c>
      <c r="B17" s="64"/>
      <c r="C17" s="18"/>
      <c r="D17" s="73"/>
      <c r="E17" s="18"/>
      <c r="F17" s="73"/>
      <c r="G17" s="60">
        <f>E17*F17</f>
        <v>0</v>
      </c>
      <c r="H17" s="73"/>
      <c r="I17" s="60">
        <f>E17*H17</f>
        <v>0</v>
      </c>
      <c r="J17" s="73"/>
      <c r="K17" s="191">
        <f>E17*J17</f>
        <v>0</v>
      </c>
      <c r="L17" s="220"/>
      <c r="M17" s="167"/>
      <c r="N17" s="152"/>
      <c r="O17" s="201"/>
      <c r="P17" s="113"/>
    </row>
    <row r="18" spans="1:16" hidden="1" x14ac:dyDescent="0.25">
      <c r="A18" s="114">
        <v>4</v>
      </c>
      <c r="B18" s="64"/>
      <c r="C18" s="18"/>
      <c r="D18" s="73"/>
      <c r="E18" s="18"/>
      <c r="F18" s="73"/>
      <c r="G18" s="60">
        <f>E18*F18</f>
        <v>0</v>
      </c>
      <c r="H18" s="73"/>
      <c r="I18" s="60">
        <f>E18*H18</f>
        <v>0</v>
      </c>
      <c r="J18" s="73"/>
      <c r="K18" s="191">
        <f>E18*J18</f>
        <v>0</v>
      </c>
      <c r="L18" s="220"/>
      <c r="M18" s="168"/>
      <c r="N18" s="152"/>
      <c r="O18" s="202"/>
      <c r="P18" s="113"/>
    </row>
    <row r="19" spans="1:16" hidden="1" x14ac:dyDescent="0.25">
      <c r="A19" s="114"/>
      <c r="B19" s="73"/>
      <c r="C19" s="18"/>
      <c r="D19" s="73"/>
      <c r="E19" s="18"/>
      <c r="F19" s="73"/>
      <c r="G19" s="60"/>
      <c r="H19" s="73"/>
      <c r="I19" s="60"/>
      <c r="J19" s="73"/>
      <c r="K19" s="191"/>
      <c r="L19" s="220"/>
      <c r="M19" s="168"/>
      <c r="N19" s="152"/>
      <c r="O19" s="202"/>
      <c r="P19" s="113"/>
    </row>
    <row r="20" spans="1:16" hidden="1" x14ac:dyDescent="0.25">
      <c r="A20" s="115" t="s">
        <v>29</v>
      </c>
      <c r="B20" s="41" t="s">
        <v>33</v>
      </c>
      <c r="C20" s="42" t="str">
        <f>C16</f>
        <v>Základy</v>
      </c>
      <c r="D20" s="43"/>
      <c r="E20" s="44"/>
      <c r="F20" s="45"/>
      <c r="G20" s="46">
        <f>SUM(G17:G18)</f>
        <v>0</v>
      </c>
      <c r="H20" s="47"/>
      <c r="I20" s="46">
        <f>SUM(I17:I18)</f>
        <v>0</v>
      </c>
      <c r="J20" s="48"/>
      <c r="K20" s="192">
        <f>SUM(K17:K18)</f>
        <v>0</v>
      </c>
      <c r="L20" s="220"/>
      <c r="M20" s="168"/>
      <c r="N20" s="153"/>
      <c r="O20" s="202"/>
      <c r="P20" s="113"/>
    </row>
    <row r="21" spans="1:16" hidden="1" x14ac:dyDescent="0.25">
      <c r="A21" s="112" t="s">
        <v>28</v>
      </c>
      <c r="B21" s="19" t="s">
        <v>34</v>
      </c>
      <c r="C21" s="16" t="s">
        <v>36</v>
      </c>
      <c r="D21" s="20"/>
      <c r="E21" s="17"/>
      <c r="F21" s="21"/>
      <c r="G21" s="59"/>
      <c r="H21" s="20"/>
      <c r="I21" s="61"/>
      <c r="J21" s="20"/>
      <c r="K21" s="190"/>
      <c r="L21" s="220"/>
      <c r="M21" s="169"/>
      <c r="N21" s="151"/>
      <c r="O21" s="203"/>
      <c r="P21" s="113"/>
    </row>
    <row r="22" spans="1:16" hidden="1" x14ac:dyDescent="0.25">
      <c r="A22" s="114">
        <v>5</v>
      </c>
      <c r="B22" s="73"/>
      <c r="C22" s="18"/>
      <c r="D22" s="73"/>
      <c r="E22" s="18"/>
      <c r="F22" s="73"/>
      <c r="G22" s="60">
        <f>E22*F22</f>
        <v>0</v>
      </c>
      <c r="H22" s="73"/>
      <c r="I22" s="60">
        <f>E22*H22</f>
        <v>0</v>
      </c>
      <c r="J22" s="73"/>
      <c r="K22" s="191">
        <f>E22*J22</f>
        <v>0</v>
      </c>
      <c r="L22" s="220"/>
      <c r="M22" s="168"/>
      <c r="N22" s="152"/>
      <c r="O22" s="202"/>
      <c r="P22" s="113"/>
    </row>
    <row r="23" spans="1:16" hidden="1" x14ac:dyDescent="0.25">
      <c r="A23" s="114">
        <v>6</v>
      </c>
      <c r="B23" s="73"/>
      <c r="C23" s="18"/>
      <c r="D23" s="73"/>
      <c r="E23" s="18"/>
      <c r="F23" s="73"/>
      <c r="G23" s="60">
        <f>E23*F23</f>
        <v>0</v>
      </c>
      <c r="H23" s="73"/>
      <c r="I23" s="60">
        <f>E23*H23</f>
        <v>0</v>
      </c>
      <c r="J23" s="73"/>
      <c r="K23" s="191">
        <f>E23*J23</f>
        <v>0</v>
      </c>
      <c r="L23" s="220"/>
      <c r="M23" s="168"/>
      <c r="N23" s="152"/>
      <c r="O23" s="202"/>
      <c r="P23" s="113"/>
    </row>
    <row r="24" spans="1:16" hidden="1" x14ac:dyDescent="0.25">
      <c r="A24" s="114"/>
      <c r="B24" s="73"/>
      <c r="C24" s="18"/>
      <c r="D24" s="73"/>
      <c r="E24" s="18"/>
      <c r="F24" s="73"/>
      <c r="G24" s="60"/>
      <c r="H24" s="73"/>
      <c r="I24" s="60"/>
      <c r="J24" s="73"/>
      <c r="K24" s="191"/>
      <c r="L24" s="220"/>
      <c r="M24" s="168"/>
      <c r="N24" s="152"/>
      <c r="O24" s="202"/>
      <c r="P24" s="113"/>
    </row>
    <row r="25" spans="1:16" hidden="1" x14ac:dyDescent="0.25">
      <c r="A25" s="115" t="s">
        <v>29</v>
      </c>
      <c r="B25" s="41" t="s">
        <v>35</v>
      </c>
      <c r="C25" s="42" t="str">
        <f>C21</f>
        <v>Svislé konstrukce</v>
      </c>
      <c r="D25" s="43"/>
      <c r="E25" s="44"/>
      <c r="F25" s="45"/>
      <c r="G25" s="46">
        <f>SUM(G22:G23)</f>
        <v>0</v>
      </c>
      <c r="H25" s="47"/>
      <c r="I25" s="46">
        <f>SUM(I22:I23)</f>
        <v>0</v>
      </c>
      <c r="J25" s="48"/>
      <c r="K25" s="192">
        <f>SUM(K22:K23)</f>
        <v>0</v>
      </c>
      <c r="L25" s="220"/>
      <c r="M25" s="168"/>
      <c r="N25" s="153"/>
      <c r="O25" s="202"/>
      <c r="P25" s="113"/>
    </row>
    <row r="26" spans="1:16" hidden="1" x14ac:dyDescent="0.25">
      <c r="A26" s="112" t="s">
        <v>28</v>
      </c>
      <c r="B26" s="19" t="s">
        <v>37</v>
      </c>
      <c r="C26" s="16" t="s">
        <v>39</v>
      </c>
      <c r="D26" s="20"/>
      <c r="E26" s="17"/>
      <c r="F26" s="21"/>
      <c r="G26" s="59"/>
      <c r="H26" s="20"/>
      <c r="I26" s="61"/>
      <c r="J26" s="20"/>
      <c r="K26" s="190"/>
      <c r="L26" s="220"/>
      <c r="M26" s="167"/>
      <c r="N26" s="151"/>
      <c r="O26" s="201"/>
      <c r="P26" s="113"/>
    </row>
    <row r="27" spans="1:16" hidden="1" x14ac:dyDescent="0.25">
      <c r="A27" s="114">
        <v>7</v>
      </c>
      <c r="B27" s="73"/>
      <c r="C27" s="18"/>
      <c r="D27" s="73"/>
      <c r="E27" s="18"/>
      <c r="F27" s="73"/>
      <c r="G27" s="60">
        <f>E27*F27</f>
        <v>0</v>
      </c>
      <c r="H27" s="73"/>
      <c r="I27" s="60">
        <f>E27*H27</f>
        <v>0</v>
      </c>
      <c r="J27" s="73"/>
      <c r="K27" s="191">
        <f>E27*J27</f>
        <v>0</v>
      </c>
      <c r="L27" s="221"/>
      <c r="M27" s="170"/>
      <c r="N27" s="152"/>
      <c r="O27" s="204"/>
      <c r="P27" s="113"/>
    </row>
    <row r="28" spans="1:16" hidden="1" x14ac:dyDescent="0.25">
      <c r="A28" s="114">
        <v>8</v>
      </c>
      <c r="B28" s="73"/>
      <c r="C28" s="18"/>
      <c r="D28" s="73"/>
      <c r="E28" s="18"/>
      <c r="F28" s="73"/>
      <c r="G28" s="60">
        <f>E28*F28</f>
        <v>0</v>
      </c>
      <c r="H28" s="73"/>
      <c r="I28" s="60">
        <f>E28*H28</f>
        <v>0</v>
      </c>
      <c r="J28" s="73"/>
      <c r="K28" s="191">
        <f>E28*J28</f>
        <v>0</v>
      </c>
      <c r="L28" s="220"/>
      <c r="M28" s="167"/>
      <c r="N28" s="152"/>
      <c r="O28" s="201"/>
      <c r="P28" s="113"/>
    </row>
    <row r="29" spans="1:16" hidden="1" x14ac:dyDescent="0.25">
      <c r="A29" s="114"/>
      <c r="B29" s="73"/>
      <c r="C29" s="18"/>
      <c r="D29" s="73"/>
      <c r="E29" s="18"/>
      <c r="F29" s="73"/>
      <c r="G29" s="60"/>
      <c r="H29" s="73"/>
      <c r="I29" s="60"/>
      <c r="J29" s="73"/>
      <c r="K29" s="191"/>
      <c r="L29" s="220"/>
      <c r="M29" s="167"/>
      <c r="N29" s="152"/>
      <c r="O29" s="201"/>
      <c r="P29" s="113"/>
    </row>
    <row r="30" spans="1:16" hidden="1" x14ac:dyDescent="0.25">
      <c r="A30" s="115" t="s">
        <v>29</v>
      </c>
      <c r="B30" s="41" t="s">
        <v>38</v>
      </c>
      <c r="C30" s="42" t="str">
        <f>C26</f>
        <v>Vodorovné konstrukce</v>
      </c>
      <c r="D30" s="43"/>
      <c r="E30" s="44"/>
      <c r="F30" s="45"/>
      <c r="G30" s="46">
        <f>SUM(G27:G28)</f>
        <v>0</v>
      </c>
      <c r="H30" s="47"/>
      <c r="I30" s="46">
        <f>SUM(I27:I28)</f>
        <v>0</v>
      </c>
      <c r="J30" s="48"/>
      <c r="K30" s="192">
        <f>SUM(K27:K28)</f>
        <v>0</v>
      </c>
      <c r="L30" s="220"/>
      <c r="M30" s="167"/>
      <c r="N30" s="153"/>
      <c r="O30" s="201"/>
      <c r="P30" s="113"/>
    </row>
    <row r="31" spans="1:16" hidden="1" x14ac:dyDescent="0.25">
      <c r="A31" s="112" t="s">
        <v>28</v>
      </c>
      <c r="B31" s="19" t="s">
        <v>40</v>
      </c>
      <c r="C31" s="16" t="s">
        <v>42</v>
      </c>
      <c r="D31" s="20"/>
      <c r="E31" s="17"/>
      <c r="F31" s="21"/>
      <c r="G31" s="59"/>
      <c r="H31" s="20"/>
      <c r="I31" s="61"/>
      <c r="J31" s="20"/>
      <c r="K31" s="190"/>
      <c r="L31" s="220"/>
      <c r="M31" s="167"/>
      <c r="N31" s="151"/>
      <c r="O31" s="201"/>
      <c r="P31" s="113"/>
    </row>
    <row r="32" spans="1:16" hidden="1" x14ac:dyDescent="0.25">
      <c r="A32" s="114">
        <v>9</v>
      </c>
      <c r="B32" s="73"/>
      <c r="C32" s="18"/>
      <c r="D32" s="73"/>
      <c r="E32" s="18"/>
      <c r="F32" s="73"/>
      <c r="G32" s="60">
        <f>E32*F32</f>
        <v>0</v>
      </c>
      <c r="H32" s="73"/>
      <c r="I32" s="60">
        <f>E32*H32</f>
        <v>0</v>
      </c>
      <c r="J32" s="73"/>
      <c r="K32" s="191">
        <f>E32*J32</f>
        <v>0</v>
      </c>
      <c r="L32" s="220"/>
      <c r="M32" s="167"/>
      <c r="N32" s="152"/>
      <c r="O32" s="201"/>
      <c r="P32" s="113"/>
    </row>
    <row r="33" spans="1:16" hidden="1" x14ac:dyDescent="0.25">
      <c r="A33" s="114">
        <v>10</v>
      </c>
      <c r="B33" s="73"/>
      <c r="C33" s="18"/>
      <c r="D33" s="73"/>
      <c r="E33" s="18"/>
      <c r="F33" s="73"/>
      <c r="G33" s="60">
        <f>E33*F33</f>
        <v>0</v>
      </c>
      <c r="H33" s="73"/>
      <c r="I33" s="60">
        <f>E33*H33</f>
        <v>0</v>
      </c>
      <c r="J33" s="73"/>
      <c r="K33" s="191">
        <f>E33*J33</f>
        <v>0</v>
      </c>
      <c r="L33" s="220"/>
      <c r="M33" s="167"/>
      <c r="N33" s="152"/>
      <c r="O33" s="201"/>
      <c r="P33" s="113"/>
    </row>
    <row r="34" spans="1:16" hidden="1" x14ac:dyDescent="0.25">
      <c r="A34" s="114"/>
      <c r="B34" s="73"/>
      <c r="C34" s="18"/>
      <c r="D34" s="73"/>
      <c r="E34" s="18"/>
      <c r="F34" s="73"/>
      <c r="G34" s="60"/>
      <c r="H34" s="73"/>
      <c r="I34" s="60"/>
      <c r="J34" s="73"/>
      <c r="K34" s="191"/>
      <c r="L34" s="220"/>
      <c r="M34" s="167"/>
      <c r="N34" s="152"/>
      <c r="O34" s="201"/>
      <c r="P34" s="113"/>
    </row>
    <row r="35" spans="1:16" ht="22.5" hidden="1" x14ac:dyDescent="0.25">
      <c r="A35" s="115" t="s">
        <v>29</v>
      </c>
      <c r="B35" s="41" t="s">
        <v>41</v>
      </c>
      <c r="C35" s="42" t="str">
        <f>C31</f>
        <v>Komunikace</v>
      </c>
      <c r="D35" s="43"/>
      <c r="E35" s="44"/>
      <c r="F35" s="45"/>
      <c r="G35" s="46">
        <f>SUM(G32:G33)</f>
        <v>0</v>
      </c>
      <c r="H35" s="47"/>
      <c r="I35" s="46">
        <f>SUM(I32:I33)</f>
        <v>0</v>
      </c>
      <c r="J35" s="48"/>
      <c r="K35" s="192">
        <f>SUM(K32:K33)</f>
        <v>0</v>
      </c>
      <c r="L35" s="220"/>
      <c r="M35" s="167"/>
      <c r="N35" s="153"/>
      <c r="O35" s="205" t="s">
        <v>93</v>
      </c>
      <c r="P35" s="113"/>
    </row>
    <row r="36" spans="1:16" ht="33.75" hidden="1" x14ac:dyDescent="0.25">
      <c r="A36" s="112" t="s">
        <v>28</v>
      </c>
      <c r="B36" s="19" t="s">
        <v>44</v>
      </c>
      <c r="C36" s="16" t="s">
        <v>43</v>
      </c>
      <c r="D36" s="20"/>
      <c r="E36" s="17"/>
      <c r="F36" s="21"/>
      <c r="G36" s="59"/>
      <c r="H36" s="20"/>
      <c r="I36" s="61"/>
      <c r="J36" s="20"/>
      <c r="K36" s="190"/>
      <c r="L36" s="220"/>
      <c r="M36" s="167"/>
      <c r="N36" s="151"/>
      <c r="O36" s="206" t="s">
        <v>94</v>
      </c>
      <c r="P36" s="113"/>
    </row>
    <row r="37" spans="1:16" ht="33.75" hidden="1" x14ac:dyDescent="0.25">
      <c r="A37" s="114">
        <v>11</v>
      </c>
      <c r="B37" s="73"/>
      <c r="C37" s="18"/>
      <c r="D37" s="73"/>
      <c r="E37" s="18"/>
      <c r="F37" s="73"/>
      <c r="G37" s="60">
        <f>E37*F37</f>
        <v>0</v>
      </c>
      <c r="H37" s="73"/>
      <c r="I37" s="60">
        <f>E37*H37</f>
        <v>0</v>
      </c>
      <c r="J37" s="73"/>
      <c r="K37" s="191">
        <f>E37*J37</f>
        <v>0</v>
      </c>
      <c r="L37" s="220"/>
      <c r="M37" s="167"/>
      <c r="N37" s="152"/>
      <c r="O37" s="206" t="s">
        <v>94</v>
      </c>
      <c r="P37" s="113"/>
    </row>
    <row r="38" spans="1:16" ht="33.75" hidden="1" x14ac:dyDescent="0.25">
      <c r="A38" s="114">
        <v>12</v>
      </c>
      <c r="B38" s="73"/>
      <c r="C38" s="18"/>
      <c r="D38" s="73"/>
      <c r="E38" s="18"/>
      <c r="F38" s="73"/>
      <c r="G38" s="60">
        <f>E38*F38</f>
        <v>0</v>
      </c>
      <c r="H38" s="73"/>
      <c r="I38" s="60">
        <f>E38*H38</f>
        <v>0</v>
      </c>
      <c r="J38" s="73"/>
      <c r="K38" s="191">
        <f>E38*J38</f>
        <v>0</v>
      </c>
      <c r="L38" s="220"/>
      <c r="M38" s="167"/>
      <c r="N38" s="152"/>
      <c r="O38" s="206" t="s">
        <v>94</v>
      </c>
      <c r="P38" s="113"/>
    </row>
    <row r="39" spans="1:16" hidden="1" x14ac:dyDescent="0.25">
      <c r="A39" s="114"/>
      <c r="B39" s="73"/>
      <c r="C39" s="18"/>
      <c r="D39" s="73"/>
      <c r="E39" s="18"/>
      <c r="F39" s="73"/>
      <c r="G39" s="60"/>
      <c r="H39" s="73"/>
      <c r="I39" s="60"/>
      <c r="J39" s="73"/>
      <c r="K39" s="191"/>
      <c r="L39" s="220"/>
      <c r="M39" s="167"/>
      <c r="N39" s="152"/>
      <c r="O39" s="207" t="s">
        <v>95</v>
      </c>
      <c r="P39" s="113"/>
    </row>
    <row r="40" spans="1:16" hidden="1" x14ac:dyDescent="0.25">
      <c r="A40" s="115" t="s">
        <v>29</v>
      </c>
      <c r="B40" s="41" t="s">
        <v>45</v>
      </c>
      <c r="C40" s="42" t="str">
        <f>C36</f>
        <v>Úpravy povrchů</v>
      </c>
      <c r="D40" s="43"/>
      <c r="E40" s="44"/>
      <c r="F40" s="45"/>
      <c r="G40" s="46">
        <f>SUM(G37:G38)</f>
        <v>0</v>
      </c>
      <c r="H40" s="47"/>
      <c r="I40" s="46">
        <f>SUM(I37:I38)</f>
        <v>0</v>
      </c>
      <c r="J40" s="48"/>
      <c r="K40" s="192">
        <f>SUM(K37:K38)</f>
        <v>0</v>
      </c>
      <c r="L40" s="220"/>
      <c r="M40" s="169"/>
      <c r="N40" s="153"/>
      <c r="O40" s="203"/>
      <c r="P40" s="113"/>
    </row>
    <row r="41" spans="1:16" hidden="1" x14ac:dyDescent="0.25">
      <c r="A41" s="112" t="s">
        <v>28</v>
      </c>
      <c r="B41" s="19" t="s">
        <v>46</v>
      </c>
      <c r="C41" s="16" t="s">
        <v>52</v>
      </c>
      <c r="D41" s="20"/>
      <c r="E41" s="17"/>
      <c r="F41" s="21"/>
      <c r="G41" s="59"/>
      <c r="H41" s="20"/>
      <c r="I41" s="61"/>
      <c r="J41" s="20"/>
      <c r="K41" s="190"/>
      <c r="L41" s="220"/>
      <c r="M41" s="167"/>
      <c r="N41" s="151"/>
      <c r="O41" s="201"/>
      <c r="P41" s="113"/>
    </row>
    <row r="42" spans="1:16" hidden="1" x14ac:dyDescent="0.25">
      <c r="A42" s="114">
        <v>13</v>
      </c>
      <c r="B42" s="73"/>
      <c r="C42" s="18"/>
      <c r="D42" s="73"/>
      <c r="E42" s="18"/>
      <c r="F42" s="73"/>
      <c r="G42" s="60">
        <f>E42*F42</f>
        <v>0</v>
      </c>
      <c r="H42" s="73"/>
      <c r="I42" s="60">
        <f>E42*H42</f>
        <v>0</v>
      </c>
      <c r="J42" s="73"/>
      <c r="K42" s="191">
        <f>E42*J42</f>
        <v>0</v>
      </c>
      <c r="L42" s="220"/>
      <c r="M42" s="167"/>
      <c r="N42" s="152"/>
      <c r="O42" s="201"/>
      <c r="P42" s="113"/>
    </row>
    <row r="43" spans="1:16" hidden="1" x14ac:dyDescent="0.25">
      <c r="A43" s="114">
        <v>14</v>
      </c>
      <c r="B43" s="73"/>
      <c r="C43" s="18"/>
      <c r="D43" s="73"/>
      <c r="E43" s="18"/>
      <c r="F43" s="73"/>
      <c r="G43" s="60">
        <f>E43*F43</f>
        <v>0</v>
      </c>
      <c r="H43" s="73"/>
      <c r="I43" s="60">
        <f>E43*H43</f>
        <v>0</v>
      </c>
      <c r="J43" s="73"/>
      <c r="K43" s="191">
        <f>E43*J43</f>
        <v>0</v>
      </c>
      <c r="L43" s="221"/>
      <c r="M43" s="170"/>
      <c r="N43" s="152"/>
      <c r="O43" s="204"/>
      <c r="P43" s="113"/>
    </row>
    <row r="44" spans="1:16" hidden="1" x14ac:dyDescent="0.25">
      <c r="A44" s="114"/>
      <c r="B44" s="73"/>
      <c r="C44" s="18"/>
      <c r="D44" s="73"/>
      <c r="E44" s="18"/>
      <c r="F44" s="73"/>
      <c r="G44" s="60"/>
      <c r="H44" s="73"/>
      <c r="I44" s="60"/>
      <c r="J44" s="73"/>
      <c r="K44" s="191"/>
      <c r="L44" s="220"/>
      <c r="M44" s="167"/>
      <c r="N44" s="152"/>
      <c r="O44" s="201"/>
      <c r="P44" s="113"/>
    </row>
    <row r="45" spans="1:16" hidden="1" x14ac:dyDescent="0.25">
      <c r="A45" s="115" t="s">
        <v>29</v>
      </c>
      <c r="B45" s="41" t="s">
        <v>47</v>
      </c>
      <c r="C45" s="42" t="str">
        <f>C41</f>
        <v>Konstrukce a práce PSV</v>
      </c>
      <c r="D45" s="43"/>
      <c r="E45" s="44"/>
      <c r="F45" s="45"/>
      <c r="G45" s="46">
        <f>SUM(G42:G43)</f>
        <v>0</v>
      </c>
      <c r="H45" s="47"/>
      <c r="I45" s="46">
        <f>SUM(I42:I43)</f>
        <v>0</v>
      </c>
      <c r="J45" s="48"/>
      <c r="K45" s="192">
        <f>SUM(K42:K43)</f>
        <v>0</v>
      </c>
      <c r="L45" s="220"/>
      <c r="M45" s="171"/>
      <c r="N45" s="153"/>
      <c r="O45" s="205"/>
      <c r="P45" s="113"/>
    </row>
    <row r="46" spans="1:16" ht="33.75" hidden="1" x14ac:dyDescent="0.25">
      <c r="A46" s="112" t="s">
        <v>28</v>
      </c>
      <c r="B46" s="19" t="s">
        <v>48</v>
      </c>
      <c r="C46" s="16" t="s">
        <v>53</v>
      </c>
      <c r="D46" s="20"/>
      <c r="E46" s="17"/>
      <c r="F46" s="21"/>
      <c r="G46" s="59"/>
      <c r="H46" s="20"/>
      <c r="I46" s="61"/>
      <c r="J46" s="20"/>
      <c r="K46" s="190"/>
      <c r="L46" s="220"/>
      <c r="M46" s="172"/>
      <c r="N46" s="151"/>
      <c r="O46" s="208" t="s">
        <v>96</v>
      </c>
      <c r="P46" s="113"/>
    </row>
    <row r="47" spans="1:16" ht="22.5" hidden="1" x14ac:dyDescent="0.25">
      <c r="A47" s="114">
        <v>15</v>
      </c>
      <c r="B47" s="73"/>
      <c r="C47" s="18"/>
      <c r="D47" s="73"/>
      <c r="E47" s="18"/>
      <c r="F47" s="73"/>
      <c r="G47" s="60">
        <f>E47*F47</f>
        <v>0</v>
      </c>
      <c r="H47" s="73"/>
      <c r="I47" s="60">
        <f>E47*H47</f>
        <v>0</v>
      </c>
      <c r="J47" s="73"/>
      <c r="K47" s="191">
        <f>E47*J47</f>
        <v>0</v>
      </c>
      <c r="L47" s="220"/>
      <c r="M47" s="172"/>
      <c r="N47" s="152"/>
      <c r="O47" s="206" t="s">
        <v>97</v>
      </c>
      <c r="P47" s="113"/>
    </row>
    <row r="48" spans="1:16" hidden="1" x14ac:dyDescent="0.25">
      <c r="A48" s="114">
        <v>16</v>
      </c>
      <c r="B48" s="73"/>
      <c r="C48" s="18"/>
      <c r="D48" s="73"/>
      <c r="E48" s="18"/>
      <c r="F48" s="73"/>
      <c r="G48" s="60">
        <f>E48*F48</f>
        <v>0</v>
      </c>
      <c r="H48" s="73"/>
      <c r="I48" s="60">
        <f>E48*H48</f>
        <v>0</v>
      </c>
      <c r="J48" s="73"/>
      <c r="K48" s="191">
        <f>E48*J48</f>
        <v>0</v>
      </c>
      <c r="L48" s="220"/>
      <c r="M48" s="167"/>
      <c r="N48" s="152"/>
      <c r="O48" s="207" t="s">
        <v>95</v>
      </c>
      <c r="P48" s="113"/>
    </row>
    <row r="49" spans="1:18" hidden="1" x14ac:dyDescent="0.25">
      <c r="A49" s="114"/>
      <c r="B49" s="73"/>
      <c r="C49" s="18"/>
      <c r="D49" s="73"/>
      <c r="E49" s="18"/>
      <c r="F49" s="73"/>
      <c r="G49" s="60"/>
      <c r="H49" s="73"/>
      <c r="I49" s="60"/>
      <c r="J49" s="73"/>
      <c r="K49" s="191"/>
      <c r="L49" s="220"/>
      <c r="M49" s="167"/>
      <c r="N49" s="152"/>
      <c r="O49" s="201"/>
      <c r="P49" s="113"/>
    </row>
    <row r="50" spans="1:18" hidden="1" x14ac:dyDescent="0.25">
      <c r="A50" s="115" t="s">
        <v>29</v>
      </c>
      <c r="B50" s="41" t="s">
        <v>51</v>
      </c>
      <c r="C50" s="42" t="str">
        <f>C46</f>
        <v>Trubní vedení</v>
      </c>
      <c r="D50" s="43"/>
      <c r="E50" s="44"/>
      <c r="F50" s="45"/>
      <c r="G50" s="46">
        <f>SUM(G47:G48)</f>
        <v>0</v>
      </c>
      <c r="H50" s="47"/>
      <c r="I50" s="46">
        <f>SUM(I47:I48)</f>
        <v>0</v>
      </c>
      <c r="J50" s="48"/>
      <c r="K50" s="192">
        <f>SUM(K47:K48)</f>
        <v>0</v>
      </c>
      <c r="L50" s="221"/>
      <c r="M50" s="170"/>
      <c r="N50" s="153"/>
      <c r="O50" s="204"/>
      <c r="P50" s="113"/>
    </row>
    <row r="51" spans="1:18" x14ac:dyDescent="0.25">
      <c r="A51" s="116" t="s">
        <v>28</v>
      </c>
      <c r="B51" s="94" t="s">
        <v>50</v>
      </c>
      <c r="C51" s="95" t="s">
        <v>54</v>
      </c>
      <c r="D51" s="67"/>
      <c r="E51" s="93"/>
      <c r="F51" s="92"/>
      <c r="G51" s="84"/>
      <c r="H51" s="87"/>
      <c r="I51" s="71"/>
      <c r="J51" s="80"/>
      <c r="K51" s="193"/>
      <c r="L51" s="220"/>
      <c r="M51" s="167"/>
      <c r="N51" s="156"/>
      <c r="O51" s="201"/>
      <c r="P51" s="142"/>
      <c r="Q51" s="75"/>
    </row>
    <row r="52" spans="1:18" s="66" customFormat="1" ht="22.5" x14ac:dyDescent="0.2">
      <c r="A52" s="117">
        <v>1</v>
      </c>
      <c r="B52" s="118">
        <v>966006122</v>
      </c>
      <c r="C52" s="102" t="s">
        <v>78</v>
      </c>
      <c r="D52" s="119" t="s">
        <v>63</v>
      </c>
      <c r="E52" s="69">
        <v>159</v>
      </c>
      <c r="F52" s="120"/>
      <c r="G52" s="74"/>
      <c r="H52" s="121"/>
      <c r="I52" s="70"/>
      <c r="J52" s="121"/>
      <c r="K52" s="184">
        <f>E52*J52</f>
        <v>0</v>
      </c>
      <c r="L52" s="220"/>
      <c r="M52" s="171"/>
      <c r="N52" s="157" t="s">
        <v>90</v>
      </c>
      <c r="O52" s="224" t="s">
        <v>99</v>
      </c>
      <c r="P52" s="143" t="s">
        <v>74</v>
      </c>
      <c r="Q52" s="75"/>
    </row>
    <row r="53" spans="1:18" s="66" customFormat="1" ht="33.75" x14ac:dyDescent="0.2">
      <c r="A53" s="117">
        <f>A52+1</f>
        <v>2</v>
      </c>
      <c r="B53" s="118">
        <v>966006132</v>
      </c>
      <c r="C53" s="102" t="s">
        <v>73</v>
      </c>
      <c r="D53" s="119" t="s">
        <v>63</v>
      </c>
      <c r="E53" s="69">
        <v>58</v>
      </c>
      <c r="F53" s="120"/>
      <c r="G53" s="74"/>
      <c r="H53" s="121"/>
      <c r="I53" s="70"/>
      <c r="J53" s="121"/>
      <c r="K53" s="184">
        <f>E53*J53</f>
        <v>0</v>
      </c>
      <c r="L53" s="220"/>
      <c r="M53" s="167"/>
      <c r="N53" s="157" t="s">
        <v>90</v>
      </c>
      <c r="O53" s="224" t="s">
        <v>99</v>
      </c>
      <c r="P53" s="143" t="s">
        <v>76</v>
      </c>
      <c r="Q53" s="75"/>
    </row>
    <row r="54" spans="1:18" ht="22.5" x14ac:dyDescent="0.25">
      <c r="A54" s="117">
        <f t="shared" ref="A54:A57" si="0">A53+1</f>
        <v>3</v>
      </c>
      <c r="B54" s="118">
        <v>926951512</v>
      </c>
      <c r="C54" s="99" t="s">
        <v>66</v>
      </c>
      <c r="D54" s="119" t="s">
        <v>63</v>
      </c>
      <c r="E54" s="69">
        <v>12</v>
      </c>
      <c r="F54" s="120">
        <v>2.6816E-2</v>
      </c>
      <c r="G54" s="74">
        <f>E54*F54</f>
        <v>0.32179199999999997</v>
      </c>
      <c r="H54" s="121"/>
      <c r="I54" s="70"/>
      <c r="J54" s="121"/>
      <c r="K54" s="184">
        <f>E54*J54</f>
        <v>0</v>
      </c>
      <c r="L54" s="220"/>
      <c r="M54" s="167"/>
      <c r="N54" s="157" t="s">
        <v>90</v>
      </c>
      <c r="O54" s="225" t="s">
        <v>100</v>
      </c>
      <c r="P54" s="144" t="s">
        <v>71</v>
      </c>
      <c r="Q54" s="75"/>
    </row>
    <row r="55" spans="1:18" s="66" customFormat="1" ht="22.5" x14ac:dyDescent="0.2">
      <c r="A55" s="117">
        <f t="shared" si="0"/>
        <v>4</v>
      </c>
      <c r="B55" s="118">
        <v>926941312</v>
      </c>
      <c r="C55" s="102" t="s">
        <v>64</v>
      </c>
      <c r="D55" s="119" t="s">
        <v>63</v>
      </c>
      <c r="E55" s="69">
        <v>8</v>
      </c>
      <c r="F55" s="120">
        <v>2.1665E-2</v>
      </c>
      <c r="G55" s="74">
        <f t="shared" ref="G55:G65" si="1">E55*F55</f>
        <v>0.17332</v>
      </c>
      <c r="H55" s="121"/>
      <c r="I55" s="70"/>
      <c r="J55" s="121"/>
      <c r="K55" s="184">
        <f>E55*J55</f>
        <v>0</v>
      </c>
      <c r="L55" s="220"/>
      <c r="M55" s="171"/>
      <c r="N55" s="157" t="s">
        <v>90</v>
      </c>
      <c r="O55" s="225" t="s">
        <v>100</v>
      </c>
      <c r="P55" s="143" t="s">
        <v>108</v>
      </c>
      <c r="Q55" s="75"/>
    </row>
    <row r="56" spans="1:18" ht="22.5" x14ac:dyDescent="0.25">
      <c r="A56" s="117">
        <f t="shared" si="0"/>
        <v>5</v>
      </c>
      <c r="B56" s="118">
        <v>404135630</v>
      </c>
      <c r="C56" s="99" t="s">
        <v>70</v>
      </c>
      <c r="D56" s="119" t="s">
        <v>63</v>
      </c>
      <c r="E56" s="69">
        <v>78</v>
      </c>
      <c r="F56" s="120">
        <v>3.0000000000000001E-3</v>
      </c>
      <c r="G56" s="74">
        <f t="shared" si="1"/>
        <v>0.23400000000000001</v>
      </c>
      <c r="H56" s="121"/>
      <c r="I56" s="70">
        <f>E56*H56</f>
        <v>0</v>
      </c>
      <c r="J56" s="121"/>
      <c r="K56" s="184"/>
      <c r="L56" s="220"/>
      <c r="M56" s="167"/>
      <c r="N56" s="157" t="s">
        <v>90</v>
      </c>
      <c r="O56" s="223" t="s">
        <v>95</v>
      </c>
      <c r="P56" s="144" t="s">
        <v>104</v>
      </c>
      <c r="Q56" s="75"/>
    </row>
    <row r="57" spans="1:18" s="66" customFormat="1" ht="45" x14ac:dyDescent="0.2">
      <c r="A57" s="117">
        <f t="shared" si="0"/>
        <v>6</v>
      </c>
      <c r="B57" s="118" t="s">
        <v>80</v>
      </c>
      <c r="C57" s="99" t="s">
        <v>60</v>
      </c>
      <c r="D57" s="119" t="s">
        <v>63</v>
      </c>
      <c r="E57" s="69">
        <f>E56-E59+E61+E63+E64+E55</f>
        <v>137</v>
      </c>
      <c r="F57" s="120">
        <v>0.22339999999999999</v>
      </c>
      <c r="G57" s="74">
        <f>E57*F57</f>
        <v>30.605799999999999</v>
      </c>
      <c r="H57" s="121"/>
      <c r="I57" s="70"/>
      <c r="J57" s="121"/>
      <c r="K57" s="184">
        <f t="shared" ref="K57:K64" si="2">E57*J57</f>
        <v>0</v>
      </c>
      <c r="L57" s="220"/>
      <c r="M57" s="167"/>
      <c r="N57" s="157" t="s">
        <v>98</v>
      </c>
      <c r="O57" s="224" t="s">
        <v>99</v>
      </c>
      <c r="P57" s="143" t="s">
        <v>103</v>
      </c>
      <c r="Q57" s="75"/>
    </row>
    <row r="58" spans="1:18" s="66" customFormat="1" ht="22.5" x14ac:dyDescent="0.2">
      <c r="A58" s="117">
        <f>A57+1</f>
        <v>7</v>
      </c>
      <c r="B58" s="118" t="s">
        <v>83</v>
      </c>
      <c r="C58" s="99" t="s">
        <v>82</v>
      </c>
      <c r="D58" s="119" t="s">
        <v>63</v>
      </c>
      <c r="E58" s="69">
        <f>E54</f>
        <v>12</v>
      </c>
      <c r="F58" s="120">
        <v>0.67165300000000006</v>
      </c>
      <c r="G58" s="74">
        <f>E58*F58</f>
        <v>8.0598360000000007</v>
      </c>
      <c r="H58" s="121"/>
      <c r="I58" s="70"/>
      <c r="J58" s="121"/>
      <c r="K58" s="184">
        <f t="shared" si="2"/>
        <v>0</v>
      </c>
      <c r="L58" s="220"/>
      <c r="M58" s="167"/>
      <c r="N58" s="157" t="s">
        <v>98</v>
      </c>
      <c r="O58" s="224" t="s">
        <v>99</v>
      </c>
      <c r="P58" s="143" t="s">
        <v>84</v>
      </c>
      <c r="Q58" s="75"/>
    </row>
    <row r="59" spans="1:18" s="66" customFormat="1" ht="22.5" x14ac:dyDescent="0.2">
      <c r="A59" s="117">
        <f>A58+1</f>
        <v>8</v>
      </c>
      <c r="B59" s="118" t="s">
        <v>79</v>
      </c>
      <c r="C59" s="99" t="s">
        <v>81</v>
      </c>
      <c r="D59" s="119" t="s">
        <v>63</v>
      </c>
      <c r="E59" s="69">
        <v>4</v>
      </c>
      <c r="F59" s="120">
        <v>2.0000000000000001E-4</v>
      </c>
      <c r="G59" s="74">
        <f>E59*F59</f>
        <v>8.0000000000000004E-4</v>
      </c>
      <c r="H59" s="121"/>
      <c r="I59" s="70"/>
      <c r="J59" s="121"/>
      <c r="K59" s="184">
        <f t="shared" si="2"/>
        <v>0</v>
      </c>
      <c r="L59" s="220"/>
      <c r="M59" s="167"/>
      <c r="N59" s="157" t="s">
        <v>98</v>
      </c>
      <c r="O59" s="224" t="s">
        <v>99</v>
      </c>
      <c r="P59" s="143" t="s">
        <v>101</v>
      </c>
      <c r="Q59" s="75"/>
    </row>
    <row r="60" spans="1:18" ht="22.5" x14ac:dyDescent="0.25">
      <c r="A60" s="117">
        <f>A59+1</f>
        <v>9</v>
      </c>
      <c r="B60" s="118">
        <v>926924314</v>
      </c>
      <c r="C60" s="99" t="s">
        <v>65</v>
      </c>
      <c r="D60" s="119" t="s">
        <v>63</v>
      </c>
      <c r="E60" s="69">
        <v>101</v>
      </c>
      <c r="F60" s="120">
        <v>0.16120799999999999</v>
      </c>
      <c r="G60" s="74">
        <f t="shared" si="1"/>
        <v>16.282007999999998</v>
      </c>
      <c r="H60" s="121"/>
      <c r="I60" s="70"/>
      <c r="J60" s="121"/>
      <c r="K60" s="184">
        <f t="shared" si="2"/>
        <v>0</v>
      </c>
      <c r="L60" s="220"/>
      <c r="M60" s="167"/>
      <c r="N60" s="157" t="s">
        <v>90</v>
      </c>
      <c r="O60" s="225" t="s">
        <v>100</v>
      </c>
      <c r="P60" s="144" t="s">
        <v>107</v>
      </c>
      <c r="Q60" s="75"/>
    </row>
    <row r="61" spans="1:18" ht="22.5" x14ac:dyDescent="0.25">
      <c r="A61" s="117">
        <f>A60+1</f>
        <v>10</v>
      </c>
      <c r="B61" s="118">
        <v>914321111</v>
      </c>
      <c r="C61" s="99" t="s">
        <v>69</v>
      </c>
      <c r="D61" s="119" t="s">
        <v>63</v>
      </c>
      <c r="E61" s="69">
        <v>23</v>
      </c>
      <c r="F61" s="120">
        <v>8.5419999999999996E-2</v>
      </c>
      <c r="G61" s="74">
        <f t="shared" si="1"/>
        <v>1.9646599999999999</v>
      </c>
      <c r="H61" s="121"/>
      <c r="I61" s="70"/>
      <c r="J61" s="121"/>
      <c r="K61" s="184">
        <f t="shared" si="2"/>
        <v>0</v>
      </c>
      <c r="L61" s="220"/>
      <c r="M61" s="167"/>
      <c r="N61" s="157" t="s">
        <v>90</v>
      </c>
      <c r="O61" s="225" t="s">
        <v>100</v>
      </c>
      <c r="P61" s="143" t="s">
        <v>105</v>
      </c>
      <c r="Q61" s="75"/>
    </row>
    <row r="62" spans="1:18" s="66" customFormat="1" ht="22.5" x14ac:dyDescent="0.2">
      <c r="A62" s="117">
        <f>A61+1</f>
        <v>11</v>
      </c>
      <c r="B62" s="118" t="s">
        <v>85</v>
      </c>
      <c r="C62" s="102" t="s">
        <v>86</v>
      </c>
      <c r="D62" s="119" t="s">
        <v>63</v>
      </c>
      <c r="E62" s="69">
        <v>5</v>
      </c>
      <c r="F62" s="120">
        <v>8.5419999999999996E-2</v>
      </c>
      <c r="G62" s="74">
        <f t="shared" ref="G62" si="3">E62*F62</f>
        <v>0.42709999999999998</v>
      </c>
      <c r="H62" s="121"/>
      <c r="I62" s="70"/>
      <c r="J62" s="121"/>
      <c r="K62" s="184">
        <f t="shared" si="2"/>
        <v>0</v>
      </c>
      <c r="L62" s="220"/>
      <c r="M62" s="167"/>
      <c r="N62" s="157" t="s">
        <v>98</v>
      </c>
      <c r="O62" s="225" t="s">
        <v>100</v>
      </c>
      <c r="P62" s="144" t="s">
        <v>106</v>
      </c>
      <c r="Q62" s="75"/>
    </row>
    <row r="63" spans="1:18" ht="22.5" x14ac:dyDescent="0.25">
      <c r="A63" s="122">
        <f>A61+1</f>
        <v>11</v>
      </c>
      <c r="B63" s="118">
        <v>926941222</v>
      </c>
      <c r="C63" s="99" t="s">
        <v>67</v>
      </c>
      <c r="D63" s="119" t="s">
        <v>63</v>
      </c>
      <c r="E63" s="69">
        <v>5</v>
      </c>
      <c r="F63" s="120">
        <v>2.1968000000000001E-2</v>
      </c>
      <c r="G63" s="74">
        <f t="shared" si="1"/>
        <v>0.10984000000000001</v>
      </c>
      <c r="H63" s="121"/>
      <c r="I63" s="70"/>
      <c r="J63" s="121"/>
      <c r="K63" s="184">
        <f t="shared" si="2"/>
        <v>0</v>
      </c>
      <c r="L63" s="220"/>
      <c r="M63" s="167"/>
      <c r="N63" s="157" t="s">
        <v>90</v>
      </c>
      <c r="O63" s="225" t="s">
        <v>100</v>
      </c>
      <c r="P63" s="143" t="s">
        <v>110</v>
      </c>
      <c r="Q63" s="75"/>
      <c r="R63" s="73"/>
    </row>
    <row r="64" spans="1:18" ht="22.5" x14ac:dyDescent="0.25">
      <c r="A64" s="117">
        <f>A63+1</f>
        <v>12</v>
      </c>
      <c r="B64" s="118">
        <v>926941232</v>
      </c>
      <c r="C64" s="99" t="s">
        <v>68</v>
      </c>
      <c r="D64" s="119" t="s">
        <v>63</v>
      </c>
      <c r="E64" s="69">
        <v>27</v>
      </c>
      <c r="F64" s="120">
        <v>2.4997999999999999E-2</v>
      </c>
      <c r="G64" s="74">
        <f t="shared" si="1"/>
        <v>0.67494599999999993</v>
      </c>
      <c r="H64" s="121"/>
      <c r="I64" s="70"/>
      <c r="J64" s="121"/>
      <c r="K64" s="184">
        <f t="shared" si="2"/>
        <v>0</v>
      </c>
      <c r="L64" s="220"/>
      <c r="M64" s="167"/>
      <c r="N64" s="157" t="s">
        <v>90</v>
      </c>
      <c r="O64" s="225" t="s">
        <v>100</v>
      </c>
      <c r="P64" s="143" t="s">
        <v>109</v>
      </c>
      <c r="Q64" s="75"/>
    </row>
    <row r="65" spans="1:19" s="77" customFormat="1" ht="22.5" x14ac:dyDescent="0.25">
      <c r="A65" s="117">
        <f>A64+1</f>
        <v>13</v>
      </c>
      <c r="B65" s="123">
        <v>592133000</v>
      </c>
      <c r="C65" s="76" t="s">
        <v>75</v>
      </c>
      <c r="D65" s="124" t="s">
        <v>63</v>
      </c>
      <c r="E65" s="85">
        <f>2*E54+E55+E56-E59+E61+E63+E64</f>
        <v>161</v>
      </c>
      <c r="F65" s="125">
        <v>0.112</v>
      </c>
      <c r="G65" s="74">
        <f t="shared" si="1"/>
        <v>18.032</v>
      </c>
      <c r="H65" s="125"/>
      <c r="I65" s="70">
        <f>E65*H65</f>
        <v>0</v>
      </c>
      <c r="J65" s="126"/>
      <c r="K65" s="184"/>
      <c r="L65" s="220"/>
      <c r="M65" s="167"/>
      <c r="N65" s="157" t="s">
        <v>90</v>
      </c>
      <c r="O65" s="223" t="s">
        <v>95</v>
      </c>
      <c r="P65" s="228" t="s">
        <v>102</v>
      </c>
      <c r="Q65" s="82"/>
    </row>
    <row r="66" spans="1:19" x14ac:dyDescent="0.25">
      <c r="A66" s="117"/>
      <c r="B66" s="118"/>
      <c r="C66" s="99"/>
      <c r="D66" s="119"/>
      <c r="E66" s="69"/>
      <c r="F66" s="120"/>
      <c r="G66" s="74"/>
      <c r="H66" s="121"/>
      <c r="I66" s="70"/>
      <c r="J66" s="121"/>
      <c r="K66" s="184"/>
      <c r="L66" s="220"/>
      <c r="M66" s="167"/>
      <c r="N66" s="157"/>
      <c r="O66" s="226"/>
      <c r="P66" s="144"/>
      <c r="Q66" s="75"/>
    </row>
    <row r="67" spans="1:19" s="65" customFormat="1" ht="12.75" x14ac:dyDescent="0.2">
      <c r="A67" s="127" t="s">
        <v>29</v>
      </c>
      <c r="B67" s="81" t="s">
        <v>49</v>
      </c>
      <c r="C67" s="98" t="str">
        <f>C51</f>
        <v>Ostatní konstrukce a práce, bourání</v>
      </c>
      <c r="D67" s="97"/>
      <c r="E67" s="106"/>
      <c r="F67" s="91"/>
      <c r="G67" s="90">
        <f>SUM(G52:G66)</f>
        <v>76.886101999999994</v>
      </c>
      <c r="H67" s="104"/>
      <c r="I67" s="107">
        <f>SUM(I52:I66)</f>
        <v>0</v>
      </c>
      <c r="J67" s="105"/>
      <c r="K67" s="194">
        <f>SUM(K52:K66)</f>
        <v>0</v>
      </c>
      <c r="L67" s="221"/>
      <c r="M67" s="170"/>
      <c r="N67" s="186"/>
      <c r="O67" s="227"/>
      <c r="P67" s="187"/>
      <c r="Q67" s="75"/>
    </row>
    <row r="68" spans="1:19" x14ac:dyDescent="0.25">
      <c r="A68" s="128" t="s">
        <v>28</v>
      </c>
      <c r="B68" s="89" t="s">
        <v>56</v>
      </c>
      <c r="C68" s="78" t="s">
        <v>55</v>
      </c>
      <c r="D68" s="68"/>
      <c r="E68" s="88"/>
      <c r="F68" s="83"/>
      <c r="G68" s="86"/>
      <c r="H68" s="79"/>
      <c r="I68" s="72"/>
      <c r="J68" s="79"/>
      <c r="K68" s="195"/>
      <c r="L68" s="220"/>
      <c r="M68" s="167"/>
      <c r="N68" s="185"/>
      <c r="O68" s="226"/>
      <c r="P68" s="144"/>
      <c r="Q68" s="75"/>
    </row>
    <row r="69" spans="1:19" ht="45" x14ac:dyDescent="0.25">
      <c r="A69" s="129">
        <v>14</v>
      </c>
      <c r="B69" s="118" t="s">
        <v>88</v>
      </c>
      <c r="C69" s="100" t="s">
        <v>87</v>
      </c>
      <c r="D69" s="119" t="s">
        <v>72</v>
      </c>
      <c r="E69" s="101">
        <f>E52*0.157+E53*0.223</f>
        <v>37.897000000000006</v>
      </c>
      <c r="F69" s="130">
        <v>1</v>
      </c>
      <c r="G69" s="74">
        <f t="shared" ref="G69" si="4">E69*F69</f>
        <v>37.897000000000006</v>
      </c>
      <c r="H69" s="131"/>
      <c r="I69" s="103"/>
      <c r="J69" s="155"/>
      <c r="K69" s="196">
        <f>E69*J69</f>
        <v>0</v>
      </c>
      <c r="L69" s="220"/>
      <c r="M69" s="167"/>
      <c r="N69" s="157" t="s">
        <v>98</v>
      </c>
      <c r="O69" s="224" t="s">
        <v>111</v>
      </c>
      <c r="P69" s="143" t="s">
        <v>112</v>
      </c>
      <c r="Q69" s="75"/>
      <c r="R69" s="96"/>
      <c r="S69" s="96"/>
    </row>
    <row r="70" spans="1:19" x14ac:dyDescent="0.25">
      <c r="A70" s="117"/>
      <c r="B70" s="75"/>
      <c r="C70" s="99"/>
      <c r="D70" s="119"/>
      <c r="E70" s="69"/>
      <c r="F70" s="120"/>
      <c r="G70" s="74"/>
      <c r="H70" s="121"/>
      <c r="I70" s="70"/>
      <c r="J70" s="121"/>
      <c r="K70" s="184"/>
      <c r="L70" s="220"/>
      <c r="M70" s="167"/>
      <c r="N70" s="157"/>
      <c r="O70" s="226"/>
      <c r="P70" s="144"/>
      <c r="Q70" s="75"/>
    </row>
    <row r="71" spans="1:19" s="65" customFormat="1" ht="13.5" thickBot="1" x14ac:dyDescent="0.25">
      <c r="A71" s="132" t="s">
        <v>29</v>
      </c>
      <c r="B71" s="133" t="s">
        <v>57</v>
      </c>
      <c r="C71" s="134" t="str">
        <f>C68</f>
        <v>Poplatky za skládky</v>
      </c>
      <c r="D71" s="135"/>
      <c r="E71" s="136"/>
      <c r="F71" s="137"/>
      <c r="G71" s="138">
        <f>SUM(G69)</f>
        <v>37.897000000000006</v>
      </c>
      <c r="H71" s="139"/>
      <c r="I71" s="140">
        <f>SUM(I69)</f>
        <v>0</v>
      </c>
      <c r="J71" s="141"/>
      <c r="K71" s="197">
        <f>SUM(K69)</f>
        <v>0</v>
      </c>
      <c r="L71" s="222"/>
      <c r="M71" s="183"/>
      <c r="N71" s="158"/>
      <c r="O71" s="209"/>
      <c r="P71" s="145"/>
      <c r="Q71" s="75"/>
    </row>
    <row r="72" spans="1:19" x14ac:dyDescent="0.25">
      <c r="L72" s="176"/>
      <c r="M72" s="177"/>
      <c r="N72" s="178"/>
      <c r="O72" s="124"/>
      <c r="P72" s="179"/>
    </row>
    <row r="73" spans="1:19" x14ac:dyDescent="0.25">
      <c r="L73" s="176"/>
      <c r="M73" s="175"/>
      <c r="N73" s="178"/>
      <c r="O73" s="210"/>
      <c r="P73" s="179"/>
    </row>
    <row r="74" spans="1:19" x14ac:dyDescent="0.25">
      <c r="L74" s="176"/>
      <c r="M74" s="175"/>
      <c r="N74" s="178"/>
      <c r="O74" s="211"/>
      <c r="P74" s="179"/>
    </row>
    <row r="75" spans="1:19" x14ac:dyDescent="0.25">
      <c r="L75" s="176"/>
      <c r="M75" s="175"/>
      <c r="N75" s="178"/>
      <c r="O75" s="211"/>
      <c r="P75" s="179"/>
    </row>
    <row r="76" spans="1:19" x14ac:dyDescent="0.25">
      <c r="L76" s="176"/>
      <c r="M76" s="177"/>
      <c r="N76" s="178"/>
      <c r="O76" s="124"/>
      <c r="P76" s="179"/>
    </row>
    <row r="77" spans="1:19" x14ac:dyDescent="0.25">
      <c r="L77" s="176"/>
      <c r="M77" s="177"/>
      <c r="N77" s="178"/>
      <c r="O77" s="211"/>
      <c r="P77" s="179"/>
    </row>
    <row r="78" spans="1:19" x14ac:dyDescent="0.25">
      <c r="L78" s="176"/>
      <c r="M78" s="177"/>
      <c r="N78" s="178"/>
      <c r="O78" s="178"/>
      <c r="P78" s="179"/>
    </row>
    <row r="79" spans="1:19" x14ac:dyDescent="0.25">
      <c r="L79" s="176"/>
      <c r="M79" s="177"/>
      <c r="N79" s="178"/>
      <c r="O79" s="124"/>
      <c r="P79" s="179"/>
    </row>
    <row r="80" spans="1:19" x14ac:dyDescent="0.25">
      <c r="L80" s="176"/>
      <c r="M80" s="181"/>
      <c r="N80" s="178"/>
      <c r="O80" s="212"/>
      <c r="P80" s="179"/>
    </row>
    <row r="81" spans="12:16" x14ac:dyDescent="0.25">
      <c r="L81" s="176"/>
      <c r="M81" s="181"/>
      <c r="N81" s="178"/>
      <c r="O81" s="212"/>
      <c r="P81" s="179"/>
    </row>
    <row r="82" spans="12:16" x14ac:dyDescent="0.25">
      <c r="L82" s="176"/>
      <c r="M82" s="177"/>
      <c r="N82" s="178"/>
      <c r="O82" s="124"/>
      <c r="P82" s="179"/>
    </row>
    <row r="83" spans="12:16" x14ac:dyDescent="0.25">
      <c r="L83" s="176"/>
      <c r="M83" s="175"/>
      <c r="N83" s="178"/>
      <c r="O83" s="211"/>
      <c r="P83" s="179"/>
    </row>
    <row r="84" spans="12:16" x14ac:dyDescent="0.25">
      <c r="L84" s="176"/>
      <c r="M84" s="180"/>
      <c r="N84" s="178"/>
      <c r="O84" s="178"/>
      <c r="P84" s="179"/>
    </row>
    <row r="85" spans="12:16" x14ac:dyDescent="0.25">
      <c r="L85" s="176"/>
      <c r="M85" s="177"/>
      <c r="N85" s="178"/>
      <c r="O85" s="124"/>
      <c r="P85" s="179"/>
    </row>
    <row r="86" spans="12:16" x14ac:dyDescent="0.25">
      <c r="L86" s="176"/>
      <c r="M86" s="177"/>
      <c r="N86" s="178"/>
      <c r="O86" s="124"/>
      <c r="P86" s="179"/>
    </row>
    <row r="87" spans="12:16" x14ac:dyDescent="0.25">
      <c r="L87" s="176"/>
      <c r="M87" s="177"/>
      <c r="N87" s="178"/>
      <c r="O87" s="124"/>
      <c r="P87" s="179"/>
    </row>
    <row r="88" spans="12:16" x14ac:dyDescent="0.25">
      <c r="L88" s="176"/>
      <c r="M88" s="177"/>
      <c r="N88" s="178"/>
      <c r="O88" s="124"/>
      <c r="P88" s="179"/>
    </row>
    <row r="89" spans="12:16" x14ac:dyDescent="0.25">
      <c r="L89" s="176"/>
      <c r="M89" s="177"/>
      <c r="N89" s="178"/>
      <c r="O89" s="124"/>
      <c r="P89" s="179"/>
    </row>
    <row r="90" spans="12:16" x14ac:dyDescent="0.25">
      <c r="L90" s="176"/>
      <c r="M90" s="177"/>
      <c r="N90" s="178"/>
      <c r="O90" s="124"/>
      <c r="P90" s="179"/>
    </row>
    <row r="91" spans="12:16" x14ac:dyDescent="0.25">
      <c r="L91" s="176"/>
      <c r="M91" s="177"/>
      <c r="N91" s="178"/>
      <c r="O91" s="124"/>
      <c r="P91" s="179"/>
    </row>
    <row r="92" spans="12:16" x14ac:dyDescent="0.25">
      <c r="L92" s="176"/>
      <c r="M92" s="177"/>
      <c r="N92" s="178"/>
      <c r="O92" s="124"/>
      <c r="P92" s="179"/>
    </row>
    <row r="93" spans="12:16" x14ac:dyDescent="0.25">
      <c r="L93" s="176"/>
      <c r="M93" s="175"/>
      <c r="N93" s="178"/>
      <c r="O93" s="211"/>
      <c r="P93" s="179"/>
    </row>
    <row r="94" spans="12:16" x14ac:dyDescent="0.25">
      <c r="L94" s="176"/>
      <c r="M94" s="175"/>
      <c r="N94" s="178"/>
      <c r="O94" s="211"/>
      <c r="P94" s="179"/>
    </row>
    <row r="95" spans="12:16" x14ac:dyDescent="0.25">
      <c r="L95" s="176"/>
      <c r="M95" s="175"/>
      <c r="N95" s="178"/>
      <c r="O95" s="211"/>
      <c r="P95" s="179"/>
    </row>
    <row r="96" spans="12:16" x14ac:dyDescent="0.25">
      <c r="L96" s="176"/>
      <c r="M96" s="175"/>
      <c r="N96" s="178"/>
      <c r="O96" s="211"/>
      <c r="P96" s="179"/>
    </row>
    <row r="97" spans="12:16" x14ac:dyDescent="0.25">
      <c r="L97" s="176"/>
      <c r="M97" s="175"/>
      <c r="N97" s="178"/>
      <c r="O97" s="211"/>
      <c r="P97" s="179"/>
    </row>
    <row r="98" spans="12:16" x14ac:dyDescent="0.25">
      <c r="L98" s="176"/>
      <c r="M98" s="175"/>
      <c r="N98" s="178"/>
      <c r="O98" s="211"/>
      <c r="P98" s="179"/>
    </row>
    <row r="99" spans="12:16" x14ac:dyDescent="0.25">
      <c r="L99" s="176"/>
      <c r="M99" s="175"/>
      <c r="N99" s="178"/>
      <c r="O99" s="211"/>
      <c r="P99" s="179"/>
    </row>
    <row r="100" spans="12:16" x14ac:dyDescent="0.25">
      <c r="L100" s="176"/>
      <c r="M100" s="175"/>
      <c r="N100" s="178"/>
      <c r="O100" s="211"/>
      <c r="P100" s="179"/>
    </row>
    <row r="101" spans="12:16" x14ac:dyDescent="0.25">
      <c r="L101" s="176"/>
      <c r="M101" s="175"/>
      <c r="N101" s="178"/>
      <c r="O101" s="211"/>
      <c r="P101" s="179"/>
    </row>
    <row r="102" spans="12:16" x14ac:dyDescent="0.25">
      <c r="L102" s="176"/>
      <c r="M102" s="177"/>
      <c r="N102" s="178"/>
      <c r="O102" s="211"/>
      <c r="P102" s="179"/>
    </row>
    <row r="103" spans="12:16" x14ac:dyDescent="0.25">
      <c r="L103" s="176"/>
      <c r="M103" s="177"/>
      <c r="N103" s="178"/>
      <c r="O103" s="124"/>
      <c r="P103" s="179"/>
    </row>
    <row r="104" spans="12:16" x14ac:dyDescent="0.25">
      <c r="L104" s="176"/>
      <c r="M104" s="177"/>
      <c r="N104" s="178"/>
      <c r="O104" s="124"/>
      <c r="P104" s="179"/>
    </row>
    <row r="105" spans="12:16" x14ac:dyDescent="0.25">
      <c r="L105" s="176"/>
      <c r="M105" s="177"/>
      <c r="N105" s="178"/>
      <c r="O105" s="124"/>
      <c r="P105" s="179"/>
    </row>
    <row r="106" spans="12:16" x14ac:dyDescent="0.25">
      <c r="L106" s="176"/>
      <c r="M106" s="175"/>
      <c r="N106" s="178"/>
      <c r="O106" s="211"/>
      <c r="P106" s="179"/>
    </row>
    <row r="107" spans="12:16" x14ac:dyDescent="0.25">
      <c r="L107" s="176"/>
      <c r="M107" s="175"/>
      <c r="N107" s="178"/>
      <c r="O107" s="211"/>
      <c r="P107" s="179"/>
    </row>
    <row r="108" spans="12:16" x14ac:dyDescent="0.25">
      <c r="L108" s="176"/>
      <c r="M108" s="175"/>
      <c r="N108" s="178"/>
      <c r="O108" s="211"/>
      <c r="P108" s="179"/>
    </row>
    <row r="109" spans="12:16" x14ac:dyDescent="0.25">
      <c r="L109" s="176"/>
      <c r="M109" s="177"/>
      <c r="N109" s="178"/>
      <c r="O109" s="124"/>
      <c r="P109" s="179"/>
    </row>
    <row r="110" spans="12:16" x14ac:dyDescent="0.25">
      <c r="L110" s="176"/>
      <c r="M110" s="177"/>
      <c r="N110" s="178"/>
      <c r="O110" s="124"/>
      <c r="P110" s="179"/>
    </row>
    <row r="111" spans="12:16" x14ac:dyDescent="0.25">
      <c r="L111" s="176"/>
      <c r="M111" s="177"/>
      <c r="N111" s="178"/>
      <c r="O111" s="124"/>
      <c r="P111" s="179"/>
    </row>
    <row r="112" spans="12:16" x14ac:dyDescent="0.25">
      <c r="L112" s="176"/>
      <c r="M112" s="177"/>
      <c r="N112" s="178"/>
      <c r="O112" s="124"/>
      <c r="P112" s="179"/>
    </row>
    <row r="113" spans="12:16" x14ac:dyDescent="0.25">
      <c r="L113" s="176"/>
      <c r="M113" s="182"/>
      <c r="N113" s="178"/>
      <c r="O113" s="213"/>
      <c r="P113" s="179"/>
    </row>
    <row r="114" spans="12:16" x14ac:dyDescent="0.25">
      <c r="L114" s="176"/>
      <c r="M114" s="182"/>
      <c r="N114" s="178"/>
      <c r="O114" s="213"/>
      <c r="P114" s="179"/>
    </row>
    <row r="115" spans="12:16" x14ac:dyDescent="0.25">
      <c r="L115" s="176"/>
      <c r="M115" s="175"/>
      <c r="N115" s="178"/>
      <c r="O115" s="211"/>
      <c r="P115" s="179"/>
    </row>
    <row r="116" spans="12:16" x14ac:dyDescent="0.25">
      <c r="L116" s="176"/>
      <c r="M116" s="175"/>
      <c r="N116" s="178"/>
      <c r="O116" s="211"/>
      <c r="P116" s="179"/>
    </row>
    <row r="117" spans="12:16" x14ac:dyDescent="0.25">
      <c r="L117" s="176"/>
      <c r="M117" s="175"/>
      <c r="N117" s="178"/>
      <c r="O117" s="211"/>
      <c r="P117" s="179"/>
    </row>
    <row r="118" spans="12:16" x14ac:dyDescent="0.25">
      <c r="L118" s="176"/>
      <c r="M118" s="175"/>
      <c r="N118" s="178"/>
      <c r="O118" s="211"/>
      <c r="P118" s="179"/>
    </row>
    <row r="119" spans="12:16" x14ac:dyDescent="0.25">
      <c r="L119" s="176"/>
      <c r="M119" s="177"/>
      <c r="N119" s="178"/>
      <c r="O119" s="124"/>
      <c r="P119" s="179"/>
    </row>
    <row r="120" spans="12:16" x14ac:dyDescent="0.25">
      <c r="L120" s="176"/>
      <c r="M120" s="177"/>
      <c r="N120" s="178"/>
      <c r="O120" s="124"/>
      <c r="P120" s="179"/>
    </row>
    <row r="121" spans="12:16" x14ac:dyDescent="0.25">
      <c r="L121" s="176"/>
      <c r="M121" s="177"/>
      <c r="N121" s="178"/>
      <c r="O121" s="124"/>
      <c r="P121" s="179"/>
    </row>
    <row r="122" spans="12:16" x14ac:dyDescent="0.25">
      <c r="L122" s="176"/>
      <c r="M122" s="177"/>
      <c r="N122" s="178"/>
      <c r="O122" s="124"/>
      <c r="P122" s="179"/>
    </row>
    <row r="123" spans="12:16" x14ac:dyDescent="0.25">
      <c r="L123" s="176"/>
      <c r="M123" s="182"/>
      <c r="N123" s="178"/>
      <c r="O123" s="213"/>
      <c r="P123" s="179"/>
    </row>
    <row r="124" spans="12:16" x14ac:dyDescent="0.25">
      <c r="L124" s="176"/>
      <c r="M124" s="175"/>
      <c r="N124" s="178"/>
      <c r="O124" s="211"/>
      <c r="P124" s="179"/>
    </row>
    <row r="125" spans="12:16" x14ac:dyDescent="0.25">
      <c r="L125" s="176"/>
      <c r="M125" s="177"/>
      <c r="N125" s="178"/>
      <c r="O125" s="124"/>
      <c r="P125" s="179"/>
    </row>
    <row r="126" spans="12:16" x14ac:dyDescent="0.25">
      <c r="L126" s="176"/>
      <c r="M126" s="181"/>
      <c r="N126" s="178"/>
      <c r="O126" s="212"/>
      <c r="P126" s="179"/>
    </row>
    <row r="127" spans="12:16" x14ac:dyDescent="0.25">
      <c r="L127" s="176"/>
      <c r="M127" s="181"/>
      <c r="N127" s="178"/>
      <c r="O127" s="212"/>
      <c r="P127" s="179"/>
    </row>
    <row r="128" spans="12:16" x14ac:dyDescent="0.25">
      <c r="L128" s="176"/>
      <c r="M128" s="181"/>
      <c r="N128" s="178"/>
      <c r="O128" s="212"/>
      <c r="P128" s="179"/>
    </row>
    <row r="129" spans="12:16" x14ac:dyDescent="0.25">
      <c r="L129" s="176"/>
      <c r="M129" s="181"/>
      <c r="N129" s="178"/>
      <c r="O129" s="212"/>
      <c r="P129" s="179"/>
    </row>
    <row r="130" spans="12:16" x14ac:dyDescent="0.25">
      <c r="L130" s="176"/>
      <c r="M130" s="181"/>
      <c r="N130" s="178"/>
      <c r="O130" s="212"/>
      <c r="P130" s="179"/>
    </row>
    <row r="131" spans="12:16" x14ac:dyDescent="0.25">
      <c r="L131" s="176"/>
      <c r="M131" s="181"/>
      <c r="N131" s="178"/>
      <c r="O131" s="212"/>
      <c r="P131" s="179"/>
    </row>
    <row r="132" spans="12:16" x14ac:dyDescent="0.25">
      <c r="L132" s="176"/>
      <c r="M132" s="181"/>
      <c r="N132" s="178"/>
      <c r="O132" s="212"/>
      <c r="P132" s="179"/>
    </row>
    <row r="133" spans="12:16" x14ac:dyDescent="0.25">
      <c r="L133" s="176"/>
      <c r="M133" s="181"/>
      <c r="N133" s="178"/>
      <c r="O133" s="212"/>
      <c r="P133" s="179"/>
    </row>
    <row r="134" spans="12:16" x14ac:dyDescent="0.25">
      <c r="L134" s="176"/>
      <c r="M134" s="181"/>
      <c r="N134" s="178"/>
      <c r="O134" s="212"/>
      <c r="P134" s="179"/>
    </row>
    <row r="135" spans="12:16" x14ac:dyDescent="0.25">
      <c r="L135" s="176"/>
      <c r="M135" s="181"/>
      <c r="N135" s="178"/>
      <c r="O135" s="212"/>
      <c r="P135" s="179"/>
    </row>
    <row r="136" spans="12:16" x14ac:dyDescent="0.25">
      <c r="L136" s="176"/>
      <c r="M136" s="181"/>
      <c r="N136" s="178"/>
      <c r="O136" s="212"/>
      <c r="P136" s="179"/>
    </row>
    <row r="137" spans="12:16" x14ac:dyDescent="0.25">
      <c r="L137" s="176"/>
      <c r="M137" s="181"/>
      <c r="N137" s="178"/>
      <c r="O137" s="212"/>
      <c r="P137" s="179"/>
    </row>
    <row r="138" spans="12:16" x14ac:dyDescent="0.25">
      <c r="L138" s="176"/>
      <c r="M138" s="181"/>
      <c r="N138" s="178"/>
      <c r="O138" s="212"/>
      <c r="P138" s="179"/>
    </row>
    <row r="139" spans="12:16" x14ac:dyDescent="0.25">
      <c r="L139" s="176"/>
      <c r="M139" s="181"/>
      <c r="N139" s="178"/>
      <c r="O139" s="212"/>
      <c r="P139" s="179"/>
    </row>
    <row r="140" spans="12:16" x14ac:dyDescent="0.25">
      <c r="L140" s="176"/>
      <c r="M140" s="181"/>
      <c r="N140" s="178"/>
      <c r="O140" s="212"/>
      <c r="P140" s="179"/>
    </row>
    <row r="141" spans="12:16" x14ac:dyDescent="0.25">
      <c r="L141" s="176"/>
      <c r="M141" s="181"/>
      <c r="N141" s="178"/>
      <c r="O141" s="212"/>
      <c r="P141" s="179"/>
    </row>
    <row r="142" spans="12:16" x14ac:dyDescent="0.25">
      <c r="L142" s="176"/>
      <c r="M142" s="181"/>
      <c r="N142" s="178"/>
      <c r="O142" s="212"/>
      <c r="P142" s="179"/>
    </row>
    <row r="143" spans="12:16" x14ac:dyDescent="0.25">
      <c r="L143" s="176"/>
      <c r="M143" s="181"/>
      <c r="N143" s="178"/>
      <c r="O143" s="212"/>
      <c r="P143" s="179"/>
    </row>
    <row r="144" spans="12:16" x14ac:dyDescent="0.25">
      <c r="L144" s="176"/>
      <c r="M144" s="181"/>
      <c r="N144" s="178"/>
      <c r="O144" s="212"/>
      <c r="P144" s="179"/>
    </row>
    <row r="145" spans="12:16" x14ac:dyDescent="0.25">
      <c r="L145" s="176"/>
      <c r="M145" s="181"/>
      <c r="N145" s="178"/>
      <c r="O145" s="212"/>
      <c r="P145" s="179"/>
    </row>
    <row r="146" spans="12:16" x14ac:dyDescent="0.25">
      <c r="L146" s="176"/>
      <c r="M146" s="181"/>
      <c r="N146" s="178"/>
      <c r="O146" s="212"/>
      <c r="P146" s="179"/>
    </row>
    <row r="147" spans="12:16" x14ac:dyDescent="0.25">
      <c r="L147" s="176"/>
      <c r="M147" s="181"/>
      <c r="N147" s="178"/>
      <c r="O147" s="212"/>
      <c r="P147" s="179"/>
    </row>
    <row r="148" spans="12:16" x14ac:dyDescent="0.25">
      <c r="L148" s="176"/>
      <c r="M148" s="181"/>
      <c r="N148" s="178"/>
      <c r="O148" s="212"/>
      <c r="P148" s="179"/>
    </row>
    <row r="149" spans="12:16" x14ac:dyDescent="0.25">
      <c r="L149" s="176"/>
      <c r="M149" s="181"/>
      <c r="N149" s="178"/>
      <c r="O149" s="212"/>
      <c r="P149" s="179"/>
    </row>
    <row r="150" spans="12:16" x14ac:dyDescent="0.25">
      <c r="L150" s="176"/>
      <c r="M150" s="181"/>
      <c r="N150" s="178"/>
      <c r="O150" s="212"/>
      <c r="P150" s="179"/>
    </row>
    <row r="151" spans="12:16" x14ac:dyDescent="0.25">
      <c r="L151" s="176"/>
      <c r="M151" s="181"/>
      <c r="N151" s="178"/>
      <c r="O151" s="212"/>
      <c r="P151" s="179"/>
    </row>
    <row r="152" spans="12:16" x14ac:dyDescent="0.25">
      <c r="L152" s="176"/>
      <c r="M152" s="181"/>
      <c r="N152" s="178"/>
      <c r="O152" s="212"/>
      <c r="P152" s="179"/>
    </row>
    <row r="153" spans="12:16" x14ac:dyDescent="0.25">
      <c r="L153" s="176"/>
      <c r="M153" s="181"/>
      <c r="N153" s="178"/>
      <c r="O153" s="212"/>
      <c r="P153" s="179"/>
    </row>
    <row r="154" spans="12:16" x14ac:dyDescent="0.25">
      <c r="L154" s="176"/>
      <c r="M154" s="181"/>
      <c r="N154" s="178"/>
      <c r="O154" s="212"/>
      <c r="P154" s="179"/>
    </row>
    <row r="155" spans="12:16" x14ac:dyDescent="0.25">
      <c r="L155" s="176"/>
      <c r="M155" s="181"/>
      <c r="N155" s="178"/>
      <c r="O155" s="212"/>
      <c r="P155" s="179"/>
    </row>
    <row r="156" spans="12:16" x14ac:dyDescent="0.25">
      <c r="L156" s="176"/>
      <c r="M156" s="181"/>
      <c r="N156" s="178"/>
      <c r="O156" s="212"/>
      <c r="P156" s="179"/>
    </row>
    <row r="157" spans="12:16" x14ac:dyDescent="0.25">
      <c r="L157" s="162"/>
    </row>
    <row r="158" spans="12:16" x14ac:dyDescent="0.25">
      <c r="L158" s="162"/>
    </row>
    <row r="159" spans="12:16" x14ac:dyDescent="0.25">
      <c r="L159" s="162"/>
    </row>
    <row r="160" spans="12:16" x14ac:dyDescent="0.25">
      <c r="L160" s="162"/>
    </row>
    <row r="161" spans="12:12" x14ac:dyDescent="0.25">
      <c r="L161" s="162"/>
    </row>
    <row r="162" spans="12:12" x14ac:dyDescent="0.25">
      <c r="L162" s="162"/>
    </row>
    <row r="163" spans="12:12" x14ac:dyDescent="0.25">
      <c r="L163" s="162"/>
    </row>
    <row r="164" spans="12:12" x14ac:dyDescent="0.25">
      <c r="L164" s="162"/>
    </row>
    <row r="165" spans="12:12" x14ac:dyDescent="0.25">
      <c r="L165" s="162"/>
    </row>
    <row r="166" spans="12:12" x14ac:dyDescent="0.25">
      <c r="L166" s="162"/>
    </row>
    <row r="167" spans="12:12" x14ac:dyDescent="0.25">
      <c r="L167" s="162"/>
    </row>
    <row r="168" spans="12:12" x14ac:dyDescent="0.25">
      <c r="L168" s="162"/>
    </row>
    <row r="169" spans="12:12" x14ac:dyDescent="0.25">
      <c r="L169" s="162"/>
    </row>
    <row r="170" spans="12:12" x14ac:dyDescent="0.25">
      <c r="L170" s="162"/>
    </row>
    <row r="171" spans="12:12" x14ac:dyDescent="0.25">
      <c r="L171" s="162"/>
    </row>
    <row r="172" spans="12:12" x14ac:dyDescent="0.25">
      <c r="L172" s="162"/>
    </row>
    <row r="173" spans="12:12" x14ac:dyDescent="0.25">
      <c r="L173" s="162"/>
    </row>
    <row r="174" spans="12:12" x14ac:dyDescent="0.25">
      <c r="L174" s="162"/>
    </row>
    <row r="175" spans="12:12" x14ac:dyDescent="0.25">
      <c r="L175" s="162"/>
    </row>
    <row r="176" spans="12:12" x14ac:dyDescent="0.25">
      <c r="L176" s="162"/>
    </row>
    <row r="177" spans="12:12" x14ac:dyDescent="0.25">
      <c r="L177" s="162"/>
    </row>
    <row r="178" spans="12:12" x14ac:dyDescent="0.25">
      <c r="L178" s="162"/>
    </row>
    <row r="179" spans="12:12" x14ac:dyDescent="0.25">
      <c r="L179" s="162"/>
    </row>
    <row r="180" spans="12:12" x14ac:dyDescent="0.25">
      <c r="L180" s="162"/>
    </row>
    <row r="181" spans="12:12" x14ac:dyDescent="0.25">
      <c r="L181" s="162"/>
    </row>
    <row r="182" spans="12:12" x14ac:dyDescent="0.25">
      <c r="L182" s="162"/>
    </row>
    <row r="183" spans="12:12" x14ac:dyDescent="0.25">
      <c r="L183" s="162"/>
    </row>
    <row r="184" spans="12:12" x14ac:dyDescent="0.25">
      <c r="L184" s="162"/>
    </row>
    <row r="185" spans="12:12" x14ac:dyDescent="0.25">
      <c r="L185" s="162"/>
    </row>
    <row r="186" spans="12:12" x14ac:dyDescent="0.25">
      <c r="L186" s="162"/>
    </row>
    <row r="187" spans="12:12" x14ac:dyDescent="0.25">
      <c r="L187" s="162"/>
    </row>
    <row r="188" spans="12:12" x14ac:dyDescent="0.25">
      <c r="L188" s="162"/>
    </row>
    <row r="189" spans="12:12" x14ac:dyDescent="0.25">
      <c r="L189" s="162"/>
    </row>
    <row r="190" spans="12:12" x14ac:dyDescent="0.25">
      <c r="L190" s="162"/>
    </row>
    <row r="191" spans="12:12" x14ac:dyDescent="0.25">
      <c r="L191" s="162"/>
    </row>
    <row r="192" spans="12:12" x14ac:dyDescent="0.25">
      <c r="L192" s="162"/>
    </row>
    <row r="193" spans="12:12" x14ac:dyDescent="0.25">
      <c r="L193" s="162"/>
    </row>
    <row r="194" spans="12:12" x14ac:dyDescent="0.25">
      <c r="L194" s="162"/>
    </row>
    <row r="195" spans="12:12" x14ac:dyDescent="0.25">
      <c r="L195" s="162"/>
    </row>
    <row r="196" spans="12:12" x14ac:dyDescent="0.25">
      <c r="L196" s="162"/>
    </row>
    <row r="197" spans="12:12" x14ac:dyDescent="0.25">
      <c r="L197" s="162"/>
    </row>
    <row r="198" spans="12:12" x14ac:dyDescent="0.25">
      <c r="L198" s="162"/>
    </row>
    <row r="199" spans="12:12" x14ac:dyDescent="0.25">
      <c r="L199" s="162"/>
    </row>
    <row r="200" spans="12:12" x14ac:dyDescent="0.25">
      <c r="L200" s="162"/>
    </row>
    <row r="201" spans="12:12" x14ac:dyDescent="0.25">
      <c r="L201" s="162"/>
    </row>
    <row r="202" spans="12:12" x14ac:dyDescent="0.25">
      <c r="L202" s="162"/>
    </row>
    <row r="203" spans="12:12" x14ac:dyDescent="0.25">
      <c r="L203" s="162"/>
    </row>
    <row r="204" spans="12:12" x14ac:dyDescent="0.25">
      <c r="L204" s="162"/>
    </row>
    <row r="205" spans="12:12" x14ac:dyDescent="0.25">
      <c r="L205" s="162"/>
    </row>
    <row r="206" spans="12:12" x14ac:dyDescent="0.25">
      <c r="L206" s="162"/>
    </row>
    <row r="207" spans="12:12" x14ac:dyDescent="0.25">
      <c r="L207" s="162"/>
    </row>
    <row r="208" spans="12:12" x14ac:dyDescent="0.25">
      <c r="L208" s="162"/>
    </row>
    <row r="209" spans="12:12" x14ac:dyDescent="0.25">
      <c r="L209" s="162"/>
    </row>
    <row r="210" spans="12:12" x14ac:dyDescent="0.25">
      <c r="L210" s="162"/>
    </row>
    <row r="211" spans="12:12" x14ac:dyDescent="0.25">
      <c r="L211" s="162"/>
    </row>
    <row r="212" spans="12:12" x14ac:dyDescent="0.25">
      <c r="L212" s="162"/>
    </row>
    <row r="213" spans="12:12" x14ac:dyDescent="0.25">
      <c r="L213" s="162"/>
    </row>
    <row r="214" spans="12:12" x14ac:dyDescent="0.25">
      <c r="L214" s="162"/>
    </row>
    <row r="215" spans="12:12" x14ac:dyDescent="0.25">
      <c r="L215" s="162"/>
    </row>
    <row r="216" spans="12:12" x14ac:dyDescent="0.25">
      <c r="L216" s="162"/>
    </row>
    <row r="217" spans="12:12" x14ac:dyDescent="0.25">
      <c r="L217" s="162"/>
    </row>
    <row r="218" spans="12:12" x14ac:dyDescent="0.25">
      <c r="L218" s="162"/>
    </row>
    <row r="219" spans="12:12" x14ac:dyDescent="0.25">
      <c r="L219" s="162"/>
    </row>
    <row r="220" spans="12:12" x14ac:dyDescent="0.25">
      <c r="L220" s="162"/>
    </row>
    <row r="221" spans="12:12" x14ac:dyDescent="0.25">
      <c r="L221" s="162"/>
    </row>
    <row r="222" spans="12:12" x14ac:dyDescent="0.25">
      <c r="L222" s="162"/>
    </row>
    <row r="223" spans="12:12" x14ac:dyDescent="0.25">
      <c r="L223" s="162"/>
    </row>
    <row r="224" spans="12:12" x14ac:dyDescent="0.25">
      <c r="L224" s="162"/>
    </row>
    <row r="225" spans="12:12" x14ac:dyDescent="0.25">
      <c r="L225" s="162"/>
    </row>
    <row r="226" spans="12:12" x14ac:dyDescent="0.25">
      <c r="L226" s="162"/>
    </row>
    <row r="227" spans="12:12" x14ac:dyDescent="0.25">
      <c r="L227" s="162"/>
    </row>
    <row r="228" spans="12:12" x14ac:dyDescent="0.25">
      <c r="L228" s="162"/>
    </row>
    <row r="229" spans="12:12" x14ac:dyDescent="0.25">
      <c r="L229" s="162"/>
    </row>
    <row r="230" spans="12:12" x14ac:dyDescent="0.25">
      <c r="L230" s="162"/>
    </row>
    <row r="231" spans="12:12" x14ac:dyDescent="0.25">
      <c r="L231" s="162"/>
    </row>
    <row r="232" spans="12:12" x14ac:dyDescent="0.25">
      <c r="L232" s="162"/>
    </row>
    <row r="233" spans="12:12" x14ac:dyDescent="0.25">
      <c r="L233" s="162"/>
    </row>
    <row r="234" spans="12:12" x14ac:dyDescent="0.25">
      <c r="L234" s="162"/>
    </row>
    <row r="235" spans="12:12" x14ac:dyDescent="0.25">
      <c r="L235" s="162"/>
    </row>
    <row r="236" spans="12:12" x14ac:dyDescent="0.25">
      <c r="L236" s="162"/>
    </row>
    <row r="237" spans="12:12" x14ac:dyDescent="0.25">
      <c r="L237" s="162"/>
    </row>
    <row r="238" spans="12:12" x14ac:dyDescent="0.25">
      <c r="L238" s="162"/>
    </row>
    <row r="239" spans="12:12" x14ac:dyDescent="0.25">
      <c r="L239" s="162"/>
    </row>
    <row r="240" spans="12:12" x14ac:dyDescent="0.25">
      <c r="L240" s="162"/>
    </row>
    <row r="241" spans="12:12" x14ac:dyDescent="0.25">
      <c r="L241" s="162"/>
    </row>
    <row r="242" spans="12:12" x14ac:dyDescent="0.25">
      <c r="L242" s="162"/>
    </row>
    <row r="243" spans="12:12" x14ac:dyDescent="0.25">
      <c r="L243" s="162"/>
    </row>
    <row r="244" spans="12:12" x14ac:dyDescent="0.25">
      <c r="L244" s="162"/>
    </row>
    <row r="245" spans="12:12" x14ac:dyDescent="0.25">
      <c r="L245" s="162"/>
    </row>
    <row r="246" spans="12:12" x14ac:dyDescent="0.25">
      <c r="L246" s="162"/>
    </row>
    <row r="247" spans="12:12" x14ac:dyDescent="0.25">
      <c r="L247" s="162"/>
    </row>
    <row r="248" spans="12:12" x14ac:dyDescent="0.25">
      <c r="L248" s="162"/>
    </row>
    <row r="249" spans="12:12" x14ac:dyDescent="0.25">
      <c r="L249" s="162"/>
    </row>
    <row r="250" spans="12:12" x14ac:dyDescent="0.25">
      <c r="L250" s="162"/>
    </row>
    <row r="251" spans="12:12" x14ac:dyDescent="0.25">
      <c r="L251" s="162"/>
    </row>
    <row r="252" spans="12:12" x14ac:dyDescent="0.25">
      <c r="L252" s="162"/>
    </row>
    <row r="253" spans="12:12" x14ac:dyDescent="0.25">
      <c r="L253" s="162"/>
    </row>
    <row r="254" spans="12:12" x14ac:dyDescent="0.25">
      <c r="L254" s="162"/>
    </row>
    <row r="255" spans="12:12" x14ac:dyDescent="0.25">
      <c r="L255" s="162"/>
    </row>
    <row r="256" spans="12:12" x14ac:dyDescent="0.25">
      <c r="L256" s="162"/>
    </row>
    <row r="257" spans="12:12" x14ac:dyDescent="0.25">
      <c r="L257" s="162"/>
    </row>
    <row r="258" spans="12:12" x14ac:dyDescent="0.25">
      <c r="L258" s="162"/>
    </row>
    <row r="259" spans="12:12" x14ac:dyDescent="0.25">
      <c r="L259" s="162"/>
    </row>
    <row r="260" spans="12:12" x14ac:dyDescent="0.25">
      <c r="L260" s="162"/>
    </row>
    <row r="261" spans="12:12" x14ac:dyDescent="0.25">
      <c r="L261" s="162"/>
    </row>
    <row r="262" spans="12:12" x14ac:dyDescent="0.25">
      <c r="L262" s="162"/>
    </row>
    <row r="263" spans="12:12" x14ac:dyDescent="0.25">
      <c r="L263" s="162"/>
    </row>
    <row r="264" spans="12:12" x14ac:dyDescent="0.25">
      <c r="L264" s="162"/>
    </row>
    <row r="265" spans="12:12" x14ac:dyDescent="0.25">
      <c r="L265" s="162"/>
    </row>
    <row r="266" spans="12:12" x14ac:dyDescent="0.25">
      <c r="L266" s="162"/>
    </row>
    <row r="267" spans="12:12" x14ac:dyDescent="0.25">
      <c r="L267" s="162"/>
    </row>
    <row r="268" spans="12:12" x14ac:dyDescent="0.25">
      <c r="L268" s="162"/>
    </row>
    <row r="269" spans="12:12" x14ac:dyDescent="0.25">
      <c r="L269" s="162"/>
    </row>
    <row r="270" spans="12:12" x14ac:dyDescent="0.25">
      <c r="L270" s="162"/>
    </row>
    <row r="271" spans="12:12" x14ac:dyDescent="0.25">
      <c r="L271" s="162"/>
    </row>
    <row r="272" spans="12:12" x14ac:dyDescent="0.25">
      <c r="L272" s="162"/>
    </row>
    <row r="273" spans="12:12" x14ac:dyDescent="0.25">
      <c r="L273" s="162"/>
    </row>
    <row r="274" spans="12:12" x14ac:dyDescent="0.25">
      <c r="L274" s="162"/>
    </row>
    <row r="275" spans="12:12" x14ac:dyDescent="0.25">
      <c r="L275" s="162"/>
    </row>
    <row r="276" spans="12:12" x14ac:dyDescent="0.25">
      <c r="L276" s="162"/>
    </row>
    <row r="277" spans="12:12" x14ac:dyDescent="0.25">
      <c r="L277" s="162"/>
    </row>
    <row r="278" spans="12:12" x14ac:dyDescent="0.25">
      <c r="L278" s="162"/>
    </row>
    <row r="279" spans="12:12" x14ac:dyDescent="0.25">
      <c r="L279" s="162"/>
    </row>
    <row r="280" spans="12:12" x14ac:dyDescent="0.25">
      <c r="L280" s="162"/>
    </row>
    <row r="281" spans="12:12" x14ac:dyDescent="0.25">
      <c r="L281" s="162"/>
    </row>
    <row r="282" spans="12:12" x14ac:dyDescent="0.25">
      <c r="L282" s="162"/>
    </row>
    <row r="283" spans="12:12" x14ac:dyDescent="0.25">
      <c r="L283" s="162"/>
    </row>
    <row r="284" spans="12:12" x14ac:dyDescent="0.25">
      <c r="L284" s="162"/>
    </row>
    <row r="285" spans="12:12" x14ac:dyDescent="0.25">
      <c r="L285" s="162"/>
    </row>
    <row r="286" spans="12:12" x14ac:dyDescent="0.25">
      <c r="L286" s="162"/>
    </row>
    <row r="287" spans="12:12" x14ac:dyDescent="0.25">
      <c r="L287" s="162"/>
    </row>
    <row r="288" spans="12:12" x14ac:dyDescent="0.25">
      <c r="L288" s="162"/>
    </row>
    <row r="289" spans="12:12" x14ac:dyDescent="0.25">
      <c r="L289" s="162"/>
    </row>
    <row r="290" spans="12:12" x14ac:dyDescent="0.25">
      <c r="L290" s="162"/>
    </row>
    <row r="291" spans="12:12" x14ac:dyDescent="0.25">
      <c r="L291" s="162"/>
    </row>
    <row r="292" spans="12:12" x14ac:dyDescent="0.25">
      <c r="L292" s="162"/>
    </row>
    <row r="293" spans="12:12" x14ac:dyDescent="0.25">
      <c r="L293" s="162"/>
    </row>
    <row r="294" spans="12:12" x14ac:dyDescent="0.25">
      <c r="L294" s="162"/>
    </row>
    <row r="295" spans="12:12" x14ac:dyDescent="0.25">
      <c r="L295" s="162"/>
    </row>
    <row r="296" spans="12:12" x14ac:dyDescent="0.25">
      <c r="L296" s="162"/>
    </row>
    <row r="297" spans="12:12" x14ac:dyDescent="0.25">
      <c r="L297" s="162"/>
    </row>
    <row r="298" spans="12:12" x14ac:dyDescent="0.25">
      <c r="L298" s="162"/>
    </row>
    <row r="299" spans="12:12" x14ac:dyDescent="0.25">
      <c r="L299" s="162"/>
    </row>
    <row r="300" spans="12:12" x14ac:dyDescent="0.25">
      <c r="L300" s="162"/>
    </row>
    <row r="301" spans="12:12" x14ac:dyDescent="0.25">
      <c r="L301" s="162"/>
    </row>
    <row r="302" spans="12:12" x14ac:dyDescent="0.25">
      <c r="L302" s="162"/>
    </row>
    <row r="303" spans="12:12" x14ac:dyDescent="0.25">
      <c r="L303" s="162"/>
    </row>
    <row r="304" spans="12:12" x14ac:dyDescent="0.25">
      <c r="L304" s="162"/>
    </row>
    <row r="305" spans="12:12" x14ac:dyDescent="0.25">
      <c r="L305" s="162"/>
    </row>
    <row r="306" spans="12:12" x14ac:dyDescent="0.25">
      <c r="L306" s="162"/>
    </row>
    <row r="307" spans="12:12" x14ac:dyDescent="0.25">
      <c r="L307" s="162"/>
    </row>
    <row r="308" spans="12:12" x14ac:dyDescent="0.25">
      <c r="L308" s="162"/>
    </row>
    <row r="309" spans="12:12" x14ac:dyDescent="0.25">
      <c r="L309" s="162"/>
    </row>
    <row r="310" spans="12:12" x14ac:dyDescent="0.25">
      <c r="L310" s="162"/>
    </row>
    <row r="311" spans="12:12" x14ac:dyDescent="0.25">
      <c r="L311" s="162"/>
    </row>
    <row r="312" spans="12:12" x14ac:dyDescent="0.25">
      <c r="L312" s="162"/>
    </row>
    <row r="313" spans="12:12" x14ac:dyDescent="0.25">
      <c r="L313" s="162"/>
    </row>
    <row r="314" spans="12:12" x14ac:dyDescent="0.25">
      <c r="L314" s="162"/>
    </row>
    <row r="315" spans="12:12" x14ac:dyDescent="0.25">
      <c r="L315" s="162"/>
    </row>
    <row r="316" spans="12:12" x14ac:dyDescent="0.25">
      <c r="L316" s="162"/>
    </row>
    <row r="317" spans="12:12" x14ac:dyDescent="0.25">
      <c r="L317" s="162"/>
    </row>
    <row r="318" spans="12:12" x14ac:dyDescent="0.25">
      <c r="L318" s="162"/>
    </row>
    <row r="319" spans="12:12" x14ac:dyDescent="0.25">
      <c r="L319" s="162"/>
    </row>
    <row r="320" spans="12:12" x14ac:dyDescent="0.25">
      <c r="L320" s="162"/>
    </row>
    <row r="321" spans="12:12" x14ac:dyDescent="0.25">
      <c r="L321" s="162"/>
    </row>
    <row r="322" spans="12:12" x14ac:dyDescent="0.25">
      <c r="L322" s="162"/>
    </row>
    <row r="323" spans="12:12" x14ac:dyDescent="0.25">
      <c r="L323" s="162"/>
    </row>
    <row r="324" spans="12:12" x14ac:dyDescent="0.25">
      <c r="L324" s="162"/>
    </row>
    <row r="325" spans="12:12" x14ac:dyDescent="0.25">
      <c r="L325" s="162"/>
    </row>
    <row r="326" spans="12:12" x14ac:dyDescent="0.25">
      <c r="L326" s="162"/>
    </row>
    <row r="327" spans="12:12" x14ac:dyDescent="0.25">
      <c r="L327" s="162"/>
    </row>
    <row r="328" spans="12:12" x14ac:dyDescent="0.25">
      <c r="L328" s="162"/>
    </row>
    <row r="329" spans="12:12" x14ac:dyDescent="0.25">
      <c r="L329" s="162"/>
    </row>
    <row r="330" spans="12:12" x14ac:dyDescent="0.25">
      <c r="L330" s="162"/>
    </row>
    <row r="331" spans="12:12" x14ac:dyDescent="0.25">
      <c r="L331" s="162"/>
    </row>
    <row r="332" spans="12:12" x14ac:dyDescent="0.25">
      <c r="L332" s="162"/>
    </row>
    <row r="333" spans="12:12" x14ac:dyDescent="0.25">
      <c r="L333" s="162"/>
    </row>
    <row r="334" spans="12:12" x14ac:dyDescent="0.25">
      <c r="L334" s="162"/>
    </row>
    <row r="335" spans="12:12" x14ac:dyDescent="0.25">
      <c r="L335" s="162"/>
    </row>
    <row r="336" spans="12:12" x14ac:dyDescent="0.25">
      <c r="L336" s="162"/>
    </row>
    <row r="337" spans="12:12" x14ac:dyDescent="0.25">
      <c r="L337" s="162"/>
    </row>
    <row r="338" spans="12:12" x14ac:dyDescent="0.25">
      <c r="L338" s="162"/>
    </row>
    <row r="339" spans="12:12" x14ac:dyDescent="0.25">
      <c r="L339" s="162"/>
    </row>
    <row r="340" spans="12:12" x14ac:dyDescent="0.25">
      <c r="L340" s="162"/>
    </row>
    <row r="341" spans="12:12" x14ac:dyDescent="0.25">
      <c r="L341" s="162"/>
    </row>
    <row r="342" spans="12:12" x14ac:dyDescent="0.25">
      <c r="L342" s="162"/>
    </row>
    <row r="343" spans="12:12" x14ac:dyDescent="0.25">
      <c r="L343" s="162"/>
    </row>
    <row r="344" spans="12:12" x14ac:dyDescent="0.25">
      <c r="L344" s="162"/>
    </row>
    <row r="345" spans="12:12" x14ac:dyDescent="0.25">
      <c r="L345" s="162"/>
    </row>
    <row r="346" spans="12:12" x14ac:dyDescent="0.25">
      <c r="L346" s="162"/>
    </row>
    <row r="347" spans="12:12" x14ac:dyDescent="0.25">
      <c r="L347" s="162"/>
    </row>
    <row r="348" spans="12:12" x14ac:dyDescent="0.25">
      <c r="L348" s="162"/>
    </row>
    <row r="349" spans="12:12" x14ac:dyDescent="0.25">
      <c r="L349" s="162"/>
    </row>
    <row r="350" spans="12:12" x14ac:dyDescent="0.25">
      <c r="L350" s="162"/>
    </row>
    <row r="351" spans="12:12" x14ac:dyDescent="0.25">
      <c r="L351" s="162"/>
    </row>
    <row r="352" spans="12:12" x14ac:dyDescent="0.25">
      <c r="L352" s="162"/>
    </row>
    <row r="353" spans="12:12" x14ac:dyDescent="0.25">
      <c r="L353" s="162"/>
    </row>
    <row r="354" spans="12:12" x14ac:dyDescent="0.25">
      <c r="L354" s="162"/>
    </row>
    <row r="355" spans="12:12" x14ac:dyDescent="0.25">
      <c r="L355" s="162"/>
    </row>
    <row r="356" spans="12:12" x14ac:dyDescent="0.25">
      <c r="L356" s="162"/>
    </row>
    <row r="357" spans="12:12" x14ac:dyDescent="0.25">
      <c r="L357" s="162"/>
    </row>
    <row r="358" spans="12:12" x14ac:dyDescent="0.25">
      <c r="L358" s="162"/>
    </row>
    <row r="359" spans="12:12" x14ac:dyDescent="0.25">
      <c r="L359" s="162"/>
    </row>
    <row r="360" spans="12:12" x14ac:dyDescent="0.25">
      <c r="L360" s="162"/>
    </row>
    <row r="361" spans="12:12" x14ac:dyDescent="0.25">
      <c r="L361" s="162"/>
    </row>
    <row r="362" spans="12:12" x14ac:dyDescent="0.25">
      <c r="L362" s="162"/>
    </row>
    <row r="363" spans="12:12" x14ac:dyDescent="0.25">
      <c r="L363" s="162"/>
    </row>
    <row r="364" spans="12:12" x14ac:dyDescent="0.25">
      <c r="L364" s="162"/>
    </row>
    <row r="365" spans="12:12" x14ac:dyDescent="0.25">
      <c r="L365" s="162"/>
    </row>
    <row r="366" spans="12:12" x14ac:dyDescent="0.25">
      <c r="L366" s="162"/>
    </row>
    <row r="367" spans="12:12" x14ac:dyDescent="0.25">
      <c r="L367" s="162"/>
    </row>
    <row r="368" spans="12:12" x14ac:dyDescent="0.25">
      <c r="L368" s="162"/>
    </row>
    <row r="369" spans="12:12" x14ac:dyDescent="0.25">
      <c r="L369" s="162"/>
    </row>
    <row r="370" spans="12:12" x14ac:dyDescent="0.25">
      <c r="L370" s="162"/>
    </row>
    <row r="371" spans="12:12" x14ac:dyDescent="0.25">
      <c r="L371" s="162"/>
    </row>
    <row r="372" spans="12:12" x14ac:dyDescent="0.25">
      <c r="L372" s="162"/>
    </row>
    <row r="373" spans="12:12" x14ac:dyDescent="0.25">
      <c r="L373" s="162"/>
    </row>
    <row r="374" spans="12:12" x14ac:dyDescent="0.25">
      <c r="L374" s="162"/>
    </row>
    <row r="375" spans="12:12" x14ac:dyDescent="0.25">
      <c r="L375" s="162"/>
    </row>
    <row r="376" spans="12:12" x14ac:dyDescent="0.25">
      <c r="L376" s="162"/>
    </row>
    <row r="377" spans="12:12" x14ac:dyDescent="0.25">
      <c r="L377" s="162"/>
    </row>
    <row r="378" spans="12:12" x14ac:dyDescent="0.25">
      <c r="L378" s="162"/>
    </row>
    <row r="379" spans="12:12" x14ac:dyDescent="0.25">
      <c r="L379" s="162"/>
    </row>
    <row r="380" spans="12:12" x14ac:dyDescent="0.25">
      <c r="L380" s="162"/>
    </row>
    <row r="381" spans="12:12" x14ac:dyDescent="0.25">
      <c r="L381" s="162"/>
    </row>
    <row r="382" spans="12:12" x14ac:dyDescent="0.25">
      <c r="L382" s="162"/>
    </row>
    <row r="383" spans="12:12" x14ac:dyDescent="0.25">
      <c r="L383" s="162"/>
    </row>
    <row r="384" spans="12:12" x14ac:dyDescent="0.25">
      <c r="L384" s="162"/>
    </row>
    <row r="385" spans="12:12" x14ac:dyDescent="0.25">
      <c r="L385" s="162"/>
    </row>
    <row r="386" spans="12:12" x14ac:dyDescent="0.25">
      <c r="L386" s="162"/>
    </row>
    <row r="387" spans="12:12" x14ac:dyDescent="0.25">
      <c r="L387" s="162"/>
    </row>
    <row r="388" spans="12:12" x14ac:dyDescent="0.25">
      <c r="L388" s="162"/>
    </row>
    <row r="389" spans="12:12" x14ac:dyDescent="0.25">
      <c r="L389" s="162"/>
    </row>
    <row r="390" spans="12:12" x14ac:dyDescent="0.25">
      <c r="L390" s="162"/>
    </row>
    <row r="391" spans="12:12" x14ac:dyDescent="0.25">
      <c r="L391" s="162"/>
    </row>
    <row r="392" spans="12:12" x14ac:dyDescent="0.25">
      <c r="L392" s="162"/>
    </row>
    <row r="393" spans="12:12" x14ac:dyDescent="0.25">
      <c r="L393" s="162"/>
    </row>
    <row r="394" spans="12:12" x14ac:dyDescent="0.25">
      <c r="L394" s="162"/>
    </row>
    <row r="395" spans="12:12" x14ac:dyDescent="0.25">
      <c r="L395" s="162"/>
    </row>
    <row r="396" spans="12:12" x14ac:dyDescent="0.25">
      <c r="L396" s="162"/>
    </row>
    <row r="397" spans="12:12" x14ac:dyDescent="0.25">
      <c r="L397" s="162"/>
    </row>
    <row r="398" spans="12:12" x14ac:dyDescent="0.25">
      <c r="L398" s="162"/>
    </row>
    <row r="399" spans="12:12" x14ac:dyDescent="0.25">
      <c r="L399" s="162"/>
    </row>
    <row r="400" spans="12:12" x14ac:dyDescent="0.25">
      <c r="L400" s="162"/>
    </row>
    <row r="401" spans="12:12" x14ac:dyDescent="0.25">
      <c r="L401" s="162"/>
    </row>
    <row r="402" spans="12:12" x14ac:dyDescent="0.25">
      <c r="L402" s="162"/>
    </row>
    <row r="403" spans="12:12" x14ac:dyDescent="0.25">
      <c r="L403" s="162"/>
    </row>
    <row r="404" spans="12:12" x14ac:dyDescent="0.25">
      <c r="L404" s="162"/>
    </row>
    <row r="405" spans="12:12" x14ac:dyDescent="0.25">
      <c r="L405" s="162"/>
    </row>
    <row r="406" spans="12:12" x14ac:dyDescent="0.25">
      <c r="L406" s="162"/>
    </row>
    <row r="407" spans="12:12" x14ac:dyDescent="0.25">
      <c r="L407" s="162"/>
    </row>
    <row r="408" spans="12:12" x14ac:dyDescent="0.25">
      <c r="L408" s="162"/>
    </row>
    <row r="409" spans="12:12" x14ac:dyDescent="0.25">
      <c r="L409" s="162"/>
    </row>
    <row r="410" spans="12:12" x14ac:dyDescent="0.25">
      <c r="L410" s="162"/>
    </row>
    <row r="411" spans="12:12" x14ac:dyDescent="0.25">
      <c r="L411" s="162"/>
    </row>
    <row r="412" spans="12:12" x14ac:dyDescent="0.25">
      <c r="L412" s="162"/>
    </row>
    <row r="413" spans="12:12" x14ac:dyDescent="0.25">
      <c r="L413" s="162"/>
    </row>
    <row r="414" spans="12:12" x14ac:dyDescent="0.25">
      <c r="L414" s="162"/>
    </row>
    <row r="415" spans="12:12" x14ac:dyDescent="0.25">
      <c r="L415" s="162"/>
    </row>
    <row r="416" spans="12:12" x14ac:dyDescent="0.25">
      <c r="L416" s="162"/>
    </row>
    <row r="417" spans="12:12" x14ac:dyDescent="0.25">
      <c r="L417" s="162"/>
    </row>
    <row r="418" spans="12:12" x14ac:dyDescent="0.25">
      <c r="L418" s="162"/>
    </row>
    <row r="419" spans="12:12" x14ac:dyDescent="0.25">
      <c r="L419" s="162"/>
    </row>
    <row r="420" spans="12:12" x14ac:dyDescent="0.25">
      <c r="L420" s="162"/>
    </row>
    <row r="421" spans="12:12" x14ac:dyDescent="0.25">
      <c r="L421" s="162"/>
    </row>
    <row r="422" spans="12:12" x14ac:dyDescent="0.25">
      <c r="L422" s="162"/>
    </row>
    <row r="423" spans="12:12" x14ac:dyDescent="0.25">
      <c r="L423" s="162"/>
    </row>
    <row r="424" spans="12:12" x14ac:dyDescent="0.25">
      <c r="L424" s="162"/>
    </row>
    <row r="425" spans="12:12" x14ac:dyDescent="0.25">
      <c r="L425" s="162"/>
    </row>
    <row r="426" spans="12:12" x14ac:dyDescent="0.25">
      <c r="L426" s="162"/>
    </row>
    <row r="427" spans="12:12" x14ac:dyDescent="0.25">
      <c r="L427" s="162"/>
    </row>
    <row r="428" spans="12:12" x14ac:dyDescent="0.25">
      <c r="L428" s="162"/>
    </row>
    <row r="429" spans="12:12" x14ac:dyDescent="0.25">
      <c r="L429" s="162"/>
    </row>
    <row r="430" spans="12:12" x14ac:dyDescent="0.25">
      <c r="L430" s="162"/>
    </row>
    <row r="431" spans="12:12" x14ac:dyDescent="0.25">
      <c r="L431" s="162"/>
    </row>
    <row r="432" spans="12:12" x14ac:dyDescent="0.25">
      <c r="L432" s="162"/>
    </row>
    <row r="433" spans="12:12" x14ac:dyDescent="0.25">
      <c r="L433" s="162"/>
    </row>
    <row r="434" spans="12:12" x14ac:dyDescent="0.25">
      <c r="L434" s="162"/>
    </row>
    <row r="435" spans="12:12" x14ac:dyDescent="0.25">
      <c r="L435" s="162"/>
    </row>
    <row r="436" spans="12:12" x14ac:dyDescent="0.25">
      <c r="L436" s="162"/>
    </row>
    <row r="437" spans="12:12" x14ac:dyDescent="0.25">
      <c r="L437" s="162"/>
    </row>
    <row r="438" spans="12:12" x14ac:dyDescent="0.25">
      <c r="L438" s="162"/>
    </row>
    <row r="439" spans="12:12" x14ac:dyDescent="0.25">
      <c r="L439" s="162"/>
    </row>
    <row r="440" spans="12:12" x14ac:dyDescent="0.25">
      <c r="L440" s="162"/>
    </row>
    <row r="441" spans="12:12" x14ac:dyDescent="0.25">
      <c r="L441" s="162"/>
    </row>
    <row r="442" spans="12:12" x14ac:dyDescent="0.25">
      <c r="L442" s="162"/>
    </row>
    <row r="443" spans="12:12" x14ac:dyDescent="0.25">
      <c r="L443" s="162"/>
    </row>
    <row r="444" spans="12:12" x14ac:dyDescent="0.25">
      <c r="L444" s="162"/>
    </row>
    <row r="445" spans="12:12" x14ac:dyDescent="0.25">
      <c r="L445" s="162"/>
    </row>
    <row r="446" spans="12:12" x14ac:dyDescent="0.25">
      <c r="L446" s="162"/>
    </row>
    <row r="447" spans="12:12" x14ac:dyDescent="0.25">
      <c r="L447" s="162"/>
    </row>
    <row r="448" spans="12:12" x14ac:dyDescent="0.25">
      <c r="L448" s="162"/>
    </row>
    <row r="449" spans="12:12" x14ac:dyDescent="0.25">
      <c r="L449" s="162"/>
    </row>
    <row r="450" spans="12:12" x14ac:dyDescent="0.25">
      <c r="L450" s="162"/>
    </row>
    <row r="451" spans="12:12" x14ac:dyDescent="0.25">
      <c r="L451" s="162"/>
    </row>
    <row r="452" spans="12:12" x14ac:dyDescent="0.25">
      <c r="L452" s="162"/>
    </row>
    <row r="453" spans="12:12" x14ac:dyDescent="0.25">
      <c r="L453" s="162"/>
    </row>
    <row r="454" spans="12:12" x14ac:dyDescent="0.25">
      <c r="L454" s="162"/>
    </row>
    <row r="455" spans="12:12" x14ac:dyDescent="0.25">
      <c r="L455" s="162"/>
    </row>
    <row r="456" spans="12:12" x14ac:dyDescent="0.25">
      <c r="L456" s="162"/>
    </row>
    <row r="457" spans="12:12" x14ac:dyDescent="0.25">
      <c r="L457" s="162"/>
    </row>
    <row r="458" spans="12:12" x14ac:dyDescent="0.25">
      <c r="L458" s="162"/>
    </row>
    <row r="459" spans="12:12" x14ac:dyDescent="0.25">
      <c r="L459" s="162"/>
    </row>
    <row r="460" spans="12:12" x14ac:dyDescent="0.25">
      <c r="L460" s="162"/>
    </row>
    <row r="461" spans="12:12" x14ac:dyDescent="0.25">
      <c r="L461" s="162"/>
    </row>
    <row r="462" spans="12:12" x14ac:dyDescent="0.25">
      <c r="L462" s="162"/>
    </row>
    <row r="463" spans="12:12" x14ac:dyDescent="0.25">
      <c r="L463" s="162"/>
    </row>
    <row r="464" spans="12:12" x14ac:dyDescent="0.25">
      <c r="L464" s="162"/>
    </row>
    <row r="465" spans="12:12" x14ac:dyDescent="0.25">
      <c r="L465" s="162"/>
    </row>
    <row r="466" spans="12:12" x14ac:dyDescent="0.25">
      <c r="L466" s="162"/>
    </row>
    <row r="467" spans="12:12" x14ac:dyDescent="0.25">
      <c r="L467" s="162"/>
    </row>
    <row r="468" spans="12:12" x14ac:dyDescent="0.25">
      <c r="L468" s="162"/>
    </row>
    <row r="469" spans="12:12" x14ac:dyDescent="0.25">
      <c r="L469" s="162"/>
    </row>
    <row r="470" spans="12:12" x14ac:dyDescent="0.25">
      <c r="L470" s="162"/>
    </row>
    <row r="471" spans="12:12" x14ac:dyDescent="0.25">
      <c r="L471" s="162"/>
    </row>
    <row r="472" spans="12:12" x14ac:dyDescent="0.25">
      <c r="L472" s="162"/>
    </row>
    <row r="473" spans="12:12" x14ac:dyDescent="0.25">
      <c r="L473" s="162"/>
    </row>
    <row r="474" spans="12:12" x14ac:dyDescent="0.25">
      <c r="L474" s="162"/>
    </row>
    <row r="475" spans="12:12" x14ac:dyDescent="0.25">
      <c r="L475" s="162"/>
    </row>
    <row r="476" spans="12:12" x14ac:dyDescent="0.25">
      <c r="L476" s="162"/>
    </row>
    <row r="477" spans="12:12" x14ac:dyDescent="0.25">
      <c r="L477" s="162"/>
    </row>
    <row r="478" spans="12:12" x14ac:dyDescent="0.25">
      <c r="L478" s="162"/>
    </row>
    <row r="479" spans="12:12" x14ac:dyDescent="0.25">
      <c r="L479" s="162"/>
    </row>
    <row r="480" spans="12:12" x14ac:dyDescent="0.25">
      <c r="L480" s="162"/>
    </row>
    <row r="481" spans="12:12" x14ac:dyDescent="0.25">
      <c r="L481" s="162"/>
    </row>
    <row r="482" spans="12:12" x14ac:dyDescent="0.25">
      <c r="L482" s="162"/>
    </row>
    <row r="483" spans="12:12" x14ac:dyDescent="0.25">
      <c r="L483" s="162"/>
    </row>
    <row r="484" spans="12:12" x14ac:dyDescent="0.25">
      <c r="L484" s="162"/>
    </row>
    <row r="485" spans="12:12" x14ac:dyDescent="0.25">
      <c r="L485" s="162"/>
    </row>
    <row r="486" spans="12:12" x14ac:dyDescent="0.25">
      <c r="L486" s="162"/>
    </row>
    <row r="487" spans="12:12" x14ac:dyDescent="0.25">
      <c r="L487" s="162"/>
    </row>
    <row r="488" spans="12:12" x14ac:dyDescent="0.25">
      <c r="L488" s="162"/>
    </row>
    <row r="489" spans="12:12" x14ac:dyDescent="0.25">
      <c r="L489" s="162"/>
    </row>
    <row r="490" spans="12:12" x14ac:dyDescent="0.25">
      <c r="L490" s="162"/>
    </row>
    <row r="491" spans="12:12" x14ac:dyDescent="0.25">
      <c r="L491" s="162"/>
    </row>
    <row r="492" spans="12:12" x14ac:dyDescent="0.25">
      <c r="L492" s="162"/>
    </row>
    <row r="493" spans="12:12" x14ac:dyDescent="0.25">
      <c r="L493" s="162"/>
    </row>
    <row r="494" spans="12:12" x14ac:dyDescent="0.25">
      <c r="L494" s="162"/>
    </row>
    <row r="495" spans="12:12" x14ac:dyDescent="0.25">
      <c r="L495" s="162"/>
    </row>
    <row r="496" spans="12:12" x14ac:dyDescent="0.25">
      <c r="L496" s="162"/>
    </row>
    <row r="497" spans="12:12" x14ac:dyDescent="0.25">
      <c r="L497" s="162"/>
    </row>
    <row r="498" spans="12:12" x14ac:dyDescent="0.25">
      <c r="L498" s="162"/>
    </row>
    <row r="499" spans="12:12" x14ac:dyDescent="0.25">
      <c r="L499" s="162"/>
    </row>
    <row r="500" spans="12:12" x14ac:dyDescent="0.25">
      <c r="L500" s="162"/>
    </row>
    <row r="501" spans="12:12" x14ac:dyDescent="0.25">
      <c r="L501" s="162"/>
    </row>
    <row r="502" spans="12:12" x14ac:dyDescent="0.25">
      <c r="L502" s="162"/>
    </row>
    <row r="503" spans="12:12" x14ac:dyDescent="0.25">
      <c r="L503" s="162"/>
    </row>
    <row r="504" spans="12:12" x14ac:dyDescent="0.25">
      <c r="L504" s="162"/>
    </row>
    <row r="505" spans="12:12" x14ac:dyDescent="0.25">
      <c r="L505" s="162"/>
    </row>
    <row r="506" spans="12:12" x14ac:dyDescent="0.25">
      <c r="L506" s="162"/>
    </row>
    <row r="507" spans="12:12" x14ac:dyDescent="0.25">
      <c r="L507" s="162"/>
    </row>
    <row r="508" spans="12:12" x14ac:dyDescent="0.25">
      <c r="L508" s="162"/>
    </row>
    <row r="509" spans="12:12" x14ac:dyDescent="0.25">
      <c r="L509" s="162"/>
    </row>
    <row r="510" spans="12:12" x14ac:dyDescent="0.25">
      <c r="L510" s="162"/>
    </row>
    <row r="511" spans="12:12" x14ac:dyDescent="0.25">
      <c r="L511" s="162"/>
    </row>
    <row r="512" spans="12:12" x14ac:dyDescent="0.25">
      <c r="L512" s="162"/>
    </row>
    <row r="513" spans="12:12" x14ac:dyDescent="0.25">
      <c r="L513" s="162"/>
    </row>
    <row r="514" spans="12:12" x14ac:dyDescent="0.25">
      <c r="L514" s="162"/>
    </row>
    <row r="515" spans="12:12" x14ac:dyDescent="0.25">
      <c r="L515" s="162"/>
    </row>
    <row r="516" spans="12:12" x14ac:dyDescent="0.25">
      <c r="L516" s="162"/>
    </row>
    <row r="517" spans="12:12" x14ac:dyDescent="0.25">
      <c r="L517" s="162"/>
    </row>
    <row r="518" spans="12:12" x14ac:dyDescent="0.25">
      <c r="L518" s="162"/>
    </row>
    <row r="519" spans="12:12" x14ac:dyDescent="0.25">
      <c r="L519" s="162"/>
    </row>
    <row r="520" spans="12:12" x14ac:dyDescent="0.25">
      <c r="L520" s="162"/>
    </row>
    <row r="521" spans="12:12" x14ac:dyDescent="0.25">
      <c r="L521" s="162"/>
    </row>
    <row r="522" spans="12:12" x14ac:dyDescent="0.25">
      <c r="L522" s="162"/>
    </row>
    <row r="523" spans="12:12" x14ac:dyDescent="0.25">
      <c r="L523" s="162"/>
    </row>
    <row r="524" spans="12:12" x14ac:dyDescent="0.25">
      <c r="L524" s="162"/>
    </row>
    <row r="525" spans="12:12" x14ac:dyDescent="0.25">
      <c r="L525" s="162"/>
    </row>
    <row r="526" spans="12:12" x14ac:dyDescent="0.25">
      <c r="L526" s="162"/>
    </row>
    <row r="527" spans="12:12" x14ac:dyDescent="0.25">
      <c r="L527" s="162"/>
    </row>
    <row r="528" spans="12:12" x14ac:dyDescent="0.25">
      <c r="L528" s="162"/>
    </row>
    <row r="529" spans="12:12" x14ac:dyDescent="0.25">
      <c r="L529" s="162"/>
    </row>
    <row r="530" spans="12:12" x14ac:dyDescent="0.25">
      <c r="L530" s="162"/>
    </row>
    <row r="531" spans="12:12" x14ac:dyDescent="0.25">
      <c r="L531" s="162"/>
    </row>
    <row r="532" spans="12:12" x14ac:dyDescent="0.25">
      <c r="L532" s="162"/>
    </row>
    <row r="533" spans="12:12" x14ac:dyDescent="0.25">
      <c r="L533" s="162"/>
    </row>
    <row r="534" spans="12:12" x14ac:dyDescent="0.25">
      <c r="L534" s="162"/>
    </row>
    <row r="535" spans="12:12" x14ac:dyDescent="0.25">
      <c r="L535" s="162"/>
    </row>
    <row r="536" spans="12:12" x14ac:dyDescent="0.25">
      <c r="L536" s="162"/>
    </row>
    <row r="537" spans="12:12" x14ac:dyDescent="0.25">
      <c r="L537" s="162"/>
    </row>
    <row r="538" spans="12:12" x14ac:dyDescent="0.25">
      <c r="L538" s="162"/>
    </row>
    <row r="539" spans="12:12" x14ac:dyDescent="0.25">
      <c r="L539" s="162"/>
    </row>
    <row r="540" spans="12:12" x14ac:dyDescent="0.25">
      <c r="L540" s="162"/>
    </row>
    <row r="541" spans="12:12" x14ac:dyDescent="0.25">
      <c r="L541" s="162"/>
    </row>
    <row r="542" spans="12:12" x14ac:dyDescent="0.25">
      <c r="L542" s="162"/>
    </row>
    <row r="543" spans="12:12" x14ac:dyDescent="0.25">
      <c r="L543" s="162"/>
    </row>
    <row r="544" spans="12:12" x14ac:dyDescent="0.25">
      <c r="L544" s="162"/>
    </row>
    <row r="545" spans="12:12" x14ac:dyDescent="0.25">
      <c r="L545" s="162"/>
    </row>
    <row r="546" spans="12:12" x14ac:dyDescent="0.25">
      <c r="L546" s="162"/>
    </row>
    <row r="547" spans="12:12" x14ac:dyDescent="0.25">
      <c r="L547" s="162"/>
    </row>
    <row r="548" spans="12:12" x14ac:dyDescent="0.25">
      <c r="L548" s="162"/>
    </row>
    <row r="549" spans="12:12" x14ac:dyDescent="0.25">
      <c r="L549" s="162"/>
    </row>
    <row r="550" spans="12:12" x14ac:dyDescent="0.25">
      <c r="L550" s="162"/>
    </row>
    <row r="551" spans="12:12" x14ac:dyDescent="0.25">
      <c r="L551" s="162"/>
    </row>
    <row r="552" spans="12:12" x14ac:dyDescent="0.25">
      <c r="L552" s="162"/>
    </row>
    <row r="553" spans="12:12" x14ac:dyDescent="0.25">
      <c r="L553" s="162"/>
    </row>
    <row r="554" spans="12:12" x14ac:dyDescent="0.25">
      <c r="L554" s="162"/>
    </row>
    <row r="555" spans="12:12" x14ac:dyDescent="0.25">
      <c r="L555" s="162"/>
    </row>
    <row r="556" spans="12:12" x14ac:dyDescent="0.25">
      <c r="L556" s="162"/>
    </row>
    <row r="557" spans="12:12" x14ac:dyDescent="0.25">
      <c r="L557" s="162"/>
    </row>
    <row r="558" spans="12:12" x14ac:dyDescent="0.25">
      <c r="L558" s="162"/>
    </row>
    <row r="559" spans="12:12" x14ac:dyDescent="0.25">
      <c r="L559" s="162"/>
    </row>
    <row r="560" spans="12:12" x14ac:dyDescent="0.25">
      <c r="L560" s="162"/>
    </row>
    <row r="561" spans="12:12" x14ac:dyDescent="0.25">
      <c r="L561" s="162"/>
    </row>
    <row r="562" spans="12:12" x14ac:dyDescent="0.25">
      <c r="L562" s="162"/>
    </row>
    <row r="563" spans="12:12" x14ac:dyDescent="0.25">
      <c r="L563" s="162"/>
    </row>
    <row r="564" spans="12:12" x14ac:dyDescent="0.25">
      <c r="L564" s="162"/>
    </row>
    <row r="565" spans="12:12" x14ac:dyDescent="0.25">
      <c r="L565" s="162"/>
    </row>
    <row r="566" spans="12:12" x14ac:dyDescent="0.25">
      <c r="L566" s="162"/>
    </row>
    <row r="567" spans="12:12" x14ac:dyDescent="0.25">
      <c r="L567" s="162"/>
    </row>
    <row r="568" spans="12:12" x14ac:dyDescent="0.25">
      <c r="L568" s="162"/>
    </row>
    <row r="569" spans="12:12" x14ac:dyDescent="0.25">
      <c r="L569" s="162"/>
    </row>
    <row r="570" spans="12:12" x14ac:dyDescent="0.25">
      <c r="L570" s="162"/>
    </row>
    <row r="571" spans="12:12" x14ac:dyDescent="0.25">
      <c r="L571" s="162"/>
    </row>
    <row r="572" spans="12:12" x14ac:dyDescent="0.25">
      <c r="L572" s="162"/>
    </row>
    <row r="573" spans="12:12" x14ac:dyDescent="0.25">
      <c r="L573" s="162"/>
    </row>
    <row r="574" spans="12:12" x14ac:dyDescent="0.25">
      <c r="L574" s="162"/>
    </row>
    <row r="575" spans="12:12" x14ac:dyDescent="0.25">
      <c r="L575" s="162"/>
    </row>
    <row r="576" spans="12:12" x14ac:dyDescent="0.25">
      <c r="L576" s="162"/>
    </row>
    <row r="577" spans="12:12" x14ac:dyDescent="0.25">
      <c r="L577" s="162"/>
    </row>
    <row r="578" spans="12:12" x14ac:dyDescent="0.25">
      <c r="L578" s="162"/>
    </row>
    <row r="579" spans="12:12" x14ac:dyDescent="0.25">
      <c r="L579" s="162"/>
    </row>
    <row r="580" spans="12:12" x14ac:dyDescent="0.25">
      <c r="L580" s="162"/>
    </row>
    <row r="581" spans="12:12" x14ac:dyDescent="0.25">
      <c r="L581" s="162"/>
    </row>
    <row r="582" spans="12:12" x14ac:dyDescent="0.25">
      <c r="L582" s="162"/>
    </row>
    <row r="583" spans="12:12" x14ac:dyDescent="0.25">
      <c r="L583" s="162"/>
    </row>
    <row r="584" spans="12:12" x14ac:dyDescent="0.25">
      <c r="L584" s="162"/>
    </row>
    <row r="585" spans="12:12" x14ac:dyDescent="0.25">
      <c r="L585" s="162"/>
    </row>
    <row r="586" spans="12:12" x14ac:dyDescent="0.25">
      <c r="L586" s="162"/>
    </row>
    <row r="587" spans="12:12" x14ac:dyDescent="0.25">
      <c r="L587" s="162"/>
    </row>
    <row r="588" spans="12:12" x14ac:dyDescent="0.25">
      <c r="L588" s="162"/>
    </row>
    <row r="589" spans="12:12" x14ac:dyDescent="0.25">
      <c r="L589" s="162"/>
    </row>
    <row r="590" spans="12:12" x14ac:dyDescent="0.25">
      <c r="L590" s="162"/>
    </row>
    <row r="591" spans="12:12" x14ac:dyDescent="0.25">
      <c r="L591" s="162"/>
    </row>
    <row r="592" spans="12:12" x14ac:dyDescent="0.25">
      <c r="L592" s="162"/>
    </row>
    <row r="593" spans="12:12" x14ac:dyDescent="0.25">
      <c r="L593" s="162"/>
    </row>
    <row r="594" spans="12:12" x14ac:dyDescent="0.25">
      <c r="L594" s="162"/>
    </row>
    <row r="595" spans="12:12" x14ac:dyDescent="0.25">
      <c r="L595" s="162"/>
    </row>
    <row r="596" spans="12:12" x14ac:dyDescent="0.25">
      <c r="L596" s="162"/>
    </row>
    <row r="597" spans="12:12" x14ac:dyDescent="0.25">
      <c r="L597" s="162"/>
    </row>
    <row r="598" spans="12:12" x14ac:dyDescent="0.25">
      <c r="L598" s="162"/>
    </row>
    <row r="599" spans="12:12" x14ac:dyDescent="0.25">
      <c r="L599" s="162"/>
    </row>
    <row r="600" spans="12:12" x14ac:dyDescent="0.25">
      <c r="L600" s="162"/>
    </row>
    <row r="601" spans="12:12" x14ac:dyDescent="0.25">
      <c r="L601" s="162"/>
    </row>
    <row r="602" spans="12:12" x14ac:dyDescent="0.25">
      <c r="L602" s="162"/>
    </row>
    <row r="603" spans="12:12" x14ac:dyDescent="0.25">
      <c r="L603" s="162"/>
    </row>
    <row r="604" spans="12:12" x14ac:dyDescent="0.25">
      <c r="L604" s="162"/>
    </row>
    <row r="605" spans="12:12" x14ac:dyDescent="0.25">
      <c r="L605" s="162"/>
    </row>
    <row r="606" spans="12:12" x14ac:dyDescent="0.25">
      <c r="L606" s="162"/>
    </row>
    <row r="607" spans="12:12" x14ac:dyDescent="0.25">
      <c r="L607" s="162"/>
    </row>
    <row r="608" spans="12:12" x14ac:dyDescent="0.25">
      <c r="L608" s="162"/>
    </row>
    <row r="609" spans="12:12" x14ac:dyDescent="0.25">
      <c r="L609" s="162"/>
    </row>
    <row r="610" spans="12:12" x14ac:dyDescent="0.25">
      <c r="L610" s="162"/>
    </row>
    <row r="611" spans="12:12" x14ac:dyDescent="0.25">
      <c r="L611" s="162"/>
    </row>
    <row r="612" spans="12:12" x14ac:dyDescent="0.25">
      <c r="L612" s="162"/>
    </row>
    <row r="613" spans="12:12" x14ac:dyDescent="0.25">
      <c r="L613" s="162"/>
    </row>
    <row r="614" spans="12:12" x14ac:dyDescent="0.25">
      <c r="L614" s="162"/>
    </row>
    <row r="615" spans="12:12" x14ac:dyDescent="0.25">
      <c r="L615" s="162"/>
    </row>
    <row r="616" spans="12:12" x14ac:dyDescent="0.25">
      <c r="L616" s="162"/>
    </row>
    <row r="617" spans="12:12" x14ac:dyDescent="0.25">
      <c r="L617" s="162"/>
    </row>
    <row r="618" spans="12:12" x14ac:dyDescent="0.25">
      <c r="L618" s="162"/>
    </row>
    <row r="619" spans="12:12" x14ac:dyDescent="0.25">
      <c r="L619" s="162"/>
    </row>
    <row r="620" spans="12:12" x14ac:dyDescent="0.25">
      <c r="L620" s="162"/>
    </row>
    <row r="621" spans="12:12" x14ac:dyDescent="0.25">
      <c r="L621" s="162"/>
    </row>
    <row r="622" spans="12:12" x14ac:dyDescent="0.25">
      <c r="L622" s="162"/>
    </row>
    <row r="623" spans="12:12" x14ac:dyDescent="0.25">
      <c r="L623" s="162"/>
    </row>
    <row r="624" spans="12:12" x14ac:dyDescent="0.25">
      <c r="L624" s="162"/>
    </row>
    <row r="625" spans="12:12" x14ac:dyDescent="0.25">
      <c r="L625" s="162"/>
    </row>
    <row r="626" spans="12:12" x14ac:dyDescent="0.25">
      <c r="L626" s="162"/>
    </row>
    <row r="627" spans="12:12" x14ac:dyDescent="0.25">
      <c r="L627" s="162"/>
    </row>
    <row r="628" spans="12:12" x14ac:dyDescent="0.25">
      <c r="L628" s="162"/>
    </row>
    <row r="629" spans="12:12" x14ac:dyDescent="0.25">
      <c r="L629" s="162"/>
    </row>
    <row r="630" spans="12:12" x14ac:dyDescent="0.25">
      <c r="L630" s="162"/>
    </row>
    <row r="631" spans="12:12" x14ac:dyDescent="0.25">
      <c r="L631" s="162"/>
    </row>
    <row r="632" spans="12:12" x14ac:dyDescent="0.25">
      <c r="L632" s="162"/>
    </row>
    <row r="633" spans="12:12" x14ac:dyDescent="0.25">
      <c r="L633" s="162"/>
    </row>
    <row r="634" spans="12:12" x14ac:dyDescent="0.25">
      <c r="L634" s="162"/>
    </row>
    <row r="635" spans="12:12" x14ac:dyDescent="0.25">
      <c r="L635" s="162"/>
    </row>
    <row r="636" spans="12:12" x14ac:dyDescent="0.25">
      <c r="L636" s="162"/>
    </row>
    <row r="637" spans="12:12" x14ac:dyDescent="0.25">
      <c r="L637" s="162"/>
    </row>
    <row r="638" spans="12:12" x14ac:dyDescent="0.25">
      <c r="L638" s="162"/>
    </row>
    <row r="639" spans="12:12" x14ac:dyDescent="0.25">
      <c r="L639" s="162"/>
    </row>
    <row r="640" spans="12:12" x14ac:dyDescent="0.25">
      <c r="L640" s="162"/>
    </row>
    <row r="641" spans="12:12" x14ac:dyDescent="0.25">
      <c r="L641" s="162"/>
    </row>
    <row r="642" spans="12:12" x14ac:dyDescent="0.25">
      <c r="L642" s="162"/>
    </row>
    <row r="643" spans="12:12" x14ac:dyDescent="0.25">
      <c r="L643" s="162"/>
    </row>
    <row r="644" spans="12:12" x14ac:dyDescent="0.25">
      <c r="L644" s="162"/>
    </row>
    <row r="645" spans="12:12" x14ac:dyDescent="0.25">
      <c r="L645" s="162"/>
    </row>
    <row r="646" spans="12:12" x14ac:dyDescent="0.25">
      <c r="L646" s="162"/>
    </row>
    <row r="647" spans="12:12" x14ac:dyDescent="0.25">
      <c r="L647" s="162"/>
    </row>
    <row r="648" spans="12:12" x14ac:dyDescent="0.25">
      <c r="L648" s="162"/>
    </row>
    <row r="649" spans="12:12" x14ac:dyDescent="0.25">
      <c r="L649" s="162"/>
    </row>
    <row r="650" spans="12:12" x14ac:dyDescent="0.25">
      <c r="L650" s="162"/>
    </row>
    <row r="651" spans="12:12" x14ac:dyDescent="0.25">
      <c r="L651" s="162"/>
    </row>
    <row r="652" spans="12:12" x14ac:dyDescent="0.25">
      <c r="L652" s="162"/>
    </row>
    <row r="653" spans="12:12" x14ac:dyDescent="0.25">
      <c r="L653" s="162"/>
    </row>
    <row r="654" spans="12:12" x14ac:dyDescent="0.25">
      <c r="L654" s="162"/>
    </row>
    <row r="655" spans="12:12" x14ac:dyDescent="0.25">
      <c r="L655" s="162"/>
    </row>
    <row r="656" spans="12:12" x14ac:dyDescent="0.25">
      <c r="L656" s="162"/>
    </row>
    <row r="657" spans="12:12" x14ac:dyDescent="0.25">
      <c r="L657" s="162"/>
    </row>
    <row r="658" spans="12:12" x14ac:dyDescent="0.25">
      <c r="L658" s="162"/>
    </row>
    <row r="659" spans="12:12" x14ac:dyDescent="0.25">
      <c r="L659" s="162"/>
    </row>
    <row r="660" spans="12:12" x14ac:dyDescent="0.25">
      <c r="L660" s="162"/>
    </row>
    <row r="661" spans="12:12" x14ac:dyDescent="0.25">
      <c r="L661" s="162"/>
    </row>
    <row r="662" spans="12:12" x14ac:dyDescent="0.25">
      <c r="L662" s="162"/>
    </row>
    <row r="663" spans="12:12" x14ac:dyDescent="0.25">
      <c r="L663" s="162"/>
    </row>
    <row r="664" spans="12:12" x14ac:dyDescent="0.25">
      <c r="L664" s="162"/>
    </row>
    <row r="665" spans="12:12" x14ac:dyDescent="0.25">
      <c r="L665" s="162"/>
    </row>
    <row r="666" spans="12:12" x14ac:dyDescent="0.25">
      <c r="L666" s="162"/>
    </row>
    <row r="667" spans="12:12" x14ac:dyDescent="0.25">
      <c r="L667" s="162"/>
    </row>
    <row r="668" spans="12:12" x14ac:dyDescent="0.25">
      <c r="L668" s="162"/>
    </row>
    <row r="669" spans="12:12" x14ac:dyDescent="0.25">
      <c r="L669" s="162"/>
    </row>
    <row r="670" spans="12:12" x14ac:dyDescent="0.25">
      <c r="L670" s="162"/>
    </row>
    <row r="671" spans="12:12" x14ac:dyDescent="0.25">
      <c r="L671" s="162"/>
    </row>
    <row r="672" spans="12:12" x14ac:dyDescent="0.25">
      <c r="L672" s="162"/>
    </row>
    <row r="673" spans="12:12" x14ac:dyDescent="0.25">
      <c r="L673" s="162"/>
    </row>
    <row r="674" spans="12:12" x14ac:dyDescent="0.25">
      <c r="L674" s="162"/>
    </row>
    <row r="675" spans="12:12" x14ac:dyDescent="0.25">
      <c r="L675" s="162"/>
    </row>
    <row r="676" spans="12:12" x14ac:dyDescent="0.25">
      <c r="L676" s="162"/>
    </row>
    <row r="677" spans="12:12" x14ac:dyDescent="0.25">
      <c r="L677" s="162"/>
    </row>
    <row r="678" spans="12:12" x14ac:dyDescent="0.25">
      <c r="L678" s="162"/>
    </row>
    <row r="679" spans="12:12" x14ac:dyDescent="0.25">
      <c r="L679" s="162"/>
    </row>
    <row r="680" spans="12:12" x14ac:dyDescent="0.25">
      <c r="L680" s="162"/>
    </row>
    <row r="681" spans="12:12" x14ac:dyDescent="0.25">
      <c r="L681" s="162"/>
    </row>
    <row r="682" spans="12:12" x14ac:dyDescent="0.25">
      <c r="L682" s="162"/>
    </row>
    <row r="683" spans="12:12" x14ac:dyDescent="0.25">
      <c r="L683" s="162"/>
    </row>
    <row r="684" spans="12:12" x14ac:dyDescent="0.25">
      <c r="L684" s="162"/>
    </row>
    <row r="685" spans="12:12" x14ac:dyDescent="0.25">
      <c r="L685" s="162"/>
    </row>
    <row r="686" spans="12:12" x14ac:dyDescent="0.25">
      <c r="L686" s="162"/>
    </row>
    <row r="687" spans="12:12" x14ac:dyDescent="0.25">
      <c r="L687" s="162"/>
    </row>
    <row r="688" spans="12:12" x14ac:dyDescent="0.25">
      <c r="L688" s="162"/>
    </row>
    <row r="689" spans="12:12" x14ac:dyDescent="0.25">
      <c r="L689" s="162"/>
    </row>
    <row r="690" spans="12:12" x14ac:dyDescent="0.25">
      <c r="L690" s="162"/>
    </row>
    <row r="691" spans="12:12" x14ac:dyDescent="0.25">
      <c r="L691" s="162"/>
    </row>
    <row r="692" spans="12:12" x14ac:dyDescent="0.25">
      <c r="L692" s="162"/>
    </row>
    <row r="693" spans="12:12" x14ac:dyDescent="0.25">
      <c r="L693" s="162"/>
    </row>
    <row r="694" spans="12:12" x14ac:dyDescent="0.25">
      <c r="L694" s="162"/>
    </row>
    <row r="695" spans="12:12" x14ac:dyDescent="0.25">
      <c r="L695" s="162"/>
    </row>
    <row r="696" spans="12:12" x14ac:dyDescent="0.25">
      <c r="L696" s="162"/>
    </row>
    <row r="697" spans="12:12" x14ac:dyDescent="0.25">
      <c r="L697" s="162"/>
    </row>
    <row r="698" spans="12:12" x14ac:dyDescent="0.25">
      <c r="L698" s="162"/>
    </row>
    <row r="699" spans="12:12" x14ac:dyDescent="0.25">
      <c r="L699" s="162"/>
    </row>
    <row r="700" spans="12:12" x14ac:dyDescent="0.25">
      <c r="L700" s="162"/>
    </row>
    <row r="701" spans="12:12" x14ac:dyDescent="0.25">
      <c r="L701" s="162"/>
    </row>
    <row r="702" spans="12:12" x14ac:dyDescent="0.25">
      <c r="L702" s="162"/>
    </row>
    <row r="703" spans="12:12" x14ac:dyDescent="0.25">
      <c r="L703" s="162"/>
    </row>
    <row r="704" spans="12:12" x14ac:dyDescent="0.25">
      <c r="L704" s="162"/>
    </row>
    <row r="705" spans="12:12" x14ac:dyDescent="0.25">
      <c r="L705" s="162"/>
    </row>
    <row r="706" spans="12:12" x14ac:dyDescent="0.25">
      <c r="L706" s="162"/>
    </row>
    <row r="707" spans="12:12" x14ac:dyDescent="0.25">
      <c r="L707" s="162"/>
    </row>
    <row r="708" spans="12:12" x14ac:dyDescent="0.25">
      <c r="L708" s="162"/>
    </row>
    <row r="709" spans="12:12" x14ac:dyDescent="0.25">
      <c r="L709" s="162"/>
    </row>
    <row r="710" spans="12:12" x14ac:dyDescent="0.25">
      <c r="L710" s="162"/>
    </row>
    <row r="711" spans="12:12" x14ac:dyDescent="0.25">
      <c r="L711" s="162"/>
    </row>
    <row r="712" spans="12:12" x14ac:dyDescent="0.25">
      <c r="L712" s="162"/>
    </row>
    <row r="713" spans="12:12" x14ac:dyDescent="0.25">
      <c r="L713" s="162"/>
    </row>
    <row r="714" spans="12:12" x14ac:dyDescent="0.25">
      <c r="L714" s="162"/>
    </row>
    <row r="715" spans="12:12" x14ac:dyDescent="0.25">
      <c r="L715" s="162"/>
    </row>
    <row r="716" spans="12:12" x14ac:dyDescent="0.25">
      <c r="L716" s="162"/>
    </row>
    <row r="717" spans="12:12" x14ac:dyDescent="0.25">
      <c r="L717" s="162"/>
    </row>
    <row r="718" spans="12:12" x14ac:dyDescent="0.25">
      <c r="L718" s="162"/>
    </row>
    <row r="719" spans="12:12" x14ac:dyDescent="0.25">
      <c r="L719" s="162"/>
    </row>
    <row r="720" spans="12:12" x14ac:dyDescent="0.25">
      <c r="L720" s="162"/>
    </row>
    <row r="721" spans="12:12" x14ac:dyDescent="0.25">
      <c r="L721" s="162"/>
    </row>
    <row r="722" spans="12:12" x14ac:dyDescent="0.25">
      <c r="L722" s="162"/>
    </row>
    <row r="723" spans="12:12" x14ac:dyDescent="0.25">
      <c r="L723" s="162"/>
    </row>
    <row r="724" spans="12:12" x14ac:dyDescent="0.25">
      <c r="L724" s="162"/>
    </row>
    <row r="725" spans="12:12" x14ac:dyDescent="0.25">
      <c r="L725" s="162"/>
    </row>
    <row r="726" spans="12:12" x14ac:dyDescent="0.25">
      <c r="L726" s="162"/>
    </row>
    <row r="727" spans="12:12" x14ac:dyDescent="0.25">
      <c r="L727" s="162"/>
    </row>
    <row r="728" spans="12:12" x14ac:dyDescent="0.25">
      <c r="L728" s="162"/>
    </row>
    <row r="729" spans="12:12" x14ac:dyDescent="0.25">
      <c r="L729" s="162"/>
    </row>
    <row r="730" spans="12:12" x14ac:dyDescent="0.25">
      <c r="L730" s="162"/>
    </row>
    <row r="731" spans="12:12" x14ac:dyDescent="0.25">
      <c r="L731" s="162"/>
    </row>
    <row r="732" spans="12:12" x14ac:dyDescent="0.25">
      <c r="L732" s="162"/>
    </row>
    <row r="733" spans="12:12" x14ac:dyDescent="0.25">
      <c r="L733" s="162"/>
    </row>
    <row r="734" spans="12:12" x14ac:dyDescent="0.25">
      <c r="L734" s="162"/>
    </row>
    <row r="735" spans="12:12" x14ac:dyDescent="0.25">
      <c r="L735" s="162"/>
    </row>
    <row r="736" spans="12:12" x14ac:dyDescent="0.25">
      <c r="L736" s="162"/>
    </row>
    <row r="737" spans="12:12" x14ac:dyDescent="0.25">
      <c r="L737" s="162"/>
    </row>
    <row r="738" spans="12:12" x14ac:dyDescent="0.25">
      <c r="L738" s="162"/>
    </row>
    <row r="739" spans="12:12" x14ac:dyDescent="0.25">
      <c r="L739" s="162"/>
    </row>
    <row r="740" spans="12:12" x14ac:dyDescent="0.25">
      <c r="L740" s="162"/>
    </row>
    <row r="741" spans="12:12" x14ac:dyDescent="0.25">
      <c r="L741" s="162"/>
    </row>
    <row r="742" spans="12:12" x14ac:dyDescent="0.25">
      <c r="L742" s="162"/>
    </row>
    <row r="743" spans="12:12" x14ac:dyDescent="0.25">
      <c r="L743" s="162"/>
    </row>
    <row r="744" spans="12:12" x14ac:dyDescent="0.25">
      <c r="L744" s="162"/>
    </row>
    <row r="745" spans="12:12" x14ac:dyDescent="0.25">
      <c r="L745" s="162"/>
    </row>
    <row r="746" spans="12:12" x14ac:dyDescent="0.25">
      <c r="L746" s="162"/>
    </row>
    <row r="747" spans="12:12" x14ac:dyDescent="0.25">
      <c r="L747" s="162"/>
    </row>
    <row r="748" spans="12:12" x14ac:dyDescent="0.25">
      <c r="L748" s="162"/>
    </row>
    <row r="749" spans="12:12" x14ac:dyDescent="0.25">
      <c r="L749" s="162"/>
    </row>
    <row r="750" spans="12:12" x14ac:dyDescent="0.25">
      <c r="L750" s="162"/>
    </row>
    <row r="751" spans="12:12" x14ac:dyDescent="0.25">
      <c r="L751" s="162"/>
    </row>
    <row r="752" spans="12:12" x14ac:dyDescent="0.25">
      <c r="L752" s="162"/>
    </row>
    <row r="753" spans="12:12" x14ac:dyDescent="0.25">
      <c r="L753" s="162"/>
    </row>
    <row r="754" spans="12:12" x14ac:dyDescent="0.25">
      <c r="L754" s="162"/>
    </row>
    <row r="755" spans="12:12" x14ac:dyDescent="0.25">
      <c r="L755" s="162"/>
    </row>
    <row r="756" spans="12:12" x14ac:dyDescent="0.25">
      <c r="L756" s="162"/>
    </row>
    <row r="757" spans="12:12" x14ac:dyDescent="0.25">
      <c r="L757" s="162"/>
    </row>
    <row r="758" spans="12:12" x14ac:dyDescent="0.25">
      <c r="L758" s="162"/>
    </row>
    <row r="759" spans="12:12" x14ac:dyDescent="0.25">
      <c r="L759" s="162"/>
    </row>
    <row r="760" spans="12:12" x14ac:dyDescent="0.25">
      <c r="L760" s="162"/>
    </row>
    <row r="761" spans="12:12" x14ac:dyDescent="0.25">
      <c r="L761" s="162"/>
    </row>
    <row r="762" spans="12:12" x14ac:dyDescent="0.25">
      <c r="L762" s="162"/>
    </row>
    <row r="763" spans="12:12" x14ac:dyDescent="0.25">
      <c r="L763" s="162"/>
    </row>
    <row r="764" spans="12:12" x14ac:dyDescent="0.25">
      <c r="L764" s="162"/>
    </row>
    <row r="765" spans="12:12" x14ac:dyDescent="0.25">
      <c r="L765" s="162"/>
    </row>
    <row r="766" spans="12:12" x14ac:dyDescent="0.25">
      <c r="L766" s="162"/>
    </row>
    <row r="767" spans="12:12" x14ac:dyDescent="0.25">
      <c r="L767" s="162"/>
    </row>
    <row r="768" spans="12:12" x14ac:dyDescent="0.25">
      <c r="L768" s="162"/>
    </row>
    <row r="769" spans="12:12" x14ac:dyDescent="0.25">
      <c r="L769" s="162"/>
    </row>
    <row r="770" spans="12:12" x14ac:dyDescent="0.25">
      <c r="L770" s="162"/>
    </row>
    <row r="771" spans="12:12" x14ac:dyDescent="0.25">
      <c r="L771" s="162"/>
    </row>
    <row r="772" spans="12:12" x14ac:dyDescent="0.25">
      <c r="L772" s="162"/>
    </row>
    <row r="773" spans="12:12" x14ac:dyDescent="0.25">
      <c r="L773" s="162"/>
    </row>
    <row r="774" spans="12:12" x14ac:dyDescent="0.25">
      <c r="L774" s="162"/>
    </row>
    <row r="775" spans="12:12" x14ac:dyDescent="0.25">
      <c r="L775" s="162"/>
    </row>
    <row r="776" spans="12:12" x14ac:dyDescent="0.25">
      <c r="L776" s="162"/>
    </row>
    <row r="777" spans="12:12" x14ac:dyDescent="0.25">
      <c r="L777" s="162"/>
    </row>
    <row r="778" spans="12:12" x14ac:dyDescent="0.25">
      <c r="L778" s="162"/>
    </row>
    <row r="779" spans="12:12" x14ac:dyDescent="0.25">
      <c r="L779" s="162"/>
    </row>
    <row r="780" spans="12:12" x14ac:dyDescent="0.25">
      <c r="L780" s="162"/>
    </row>
    <row r="781" spans="12:12" x14ac:dyDescent="0.25">
      <c r="L781" s="162"/>
    </row>
    <row r="782" spans="12:12" x14ac:dyDescent="0.25">
      <c r="L782" s="162"/>
    </row>
    <row r="783" spans="12:12" x14ac:dyDescent="0.25">
      <c r="L783" s="162"/>
    </row>
    <row r="784" spans="12:12" x14ac:dyDescent="0.25">
      <c r="L784" s="162"/>
    </row>
    <row r="785" spans="12:12" x14ac:dyDescent="0.25">
      <c r="L785" s="162"/>
    </row>
    <row r="786" spans="12:12" x14ac:dyDescent="0.25">
      <c r="L786" s="162"/>
    </row>
    <row r="787" spans="12:12" x14ac:dyDescent="0.25">
      <c r="L787" s="162"/>
    </row>
    <row r="788" spans="12:12" x14ac:dyDescent="0.25">
      <c r="L788" s="162"/>
    </row>
    <row r="789" spans="12:12" x14ac:dyDescent="0.25">
      <c r="L789" s="162"/>
    </row>
    <row r="790" spans="12:12" x14ac:dyDescent="0.25">
      <c r="L790" s="162"/>
    </row>
    <row r="791" spans="12:12" x14ac:dyDescent="0.25">
      <c r="L791" s="162"/>
    </row>
    <row r="792" spans="12:12" x14ac:dyDescent="0.25">
      <c r="L792" s="162"/>
    </row>
    <row r="793" spans="12:12" x14ac:dyDescent="0.25">
      <c r="L793" s="162"/>
    </row>
    <row r="794" spans="12:12" x14ac:dyDescent="0.25">
      <c r="L794" s="162"/>
    </row>
    <row r="795" spans="12:12" x14ac:dyDescent="0.25">
      <c r="L795" s="162"/>
    </row>
    <row r="796" spans="12:12" x14ac:dyDescent="0.25">
      <c r="L796" s="162"/>
    </row>
    <row r="797" spans="12:12" x14ac:dyDescent="0.25">
      <c r="L797" s="162"/>
    </row>
    <row r="798" spans="12:12" x14ac:dyDescent="0.25">
      <c r="L798" s="162"/>
    </row>
    <row r="799" spans="12:12" x14ac:dyDescent="0.25">
      <c r="L799" s="162"/>
    </row>
    <row r="800" spans="12:12" x14ac:dyDescent="0.25">
      <c r="L800" s="162"/>
    </row>
    <row r="801" spans="12:12" x14ac:dyDescent="0.25">
      <c r="L801" s="162"/>
    </row>
    <row r="802" spans="12:12" x14ac:dyDescent="0.25">
      <c r="L802" s="162"/>
    </row>
    <row r="803" spans="12:12" x14ac:dyDescent="0.25">
      <c r="L803" s="162"/>
    </row>
    <row r="804" spans="12:12" x14ac:dyDescent="0.25">
      <c r="L804" s="162"/>
    </row>
    <row r="805" spans="12:12" x14ac:dyDescent="0.25">
      <c r="L805" s="162"/>
    </row>
    <row r="806" spans="12:12" x14ac:dyDescent="0.25">
      <c r="L806" s="162"/>
    </row>
    <row r="807" spans="12:12" x14ac:dyDescent="0.25">
      <c r="L807" s="162"/>
    </row>
    <row r="808" spans="12:12" x14ac:dyDescent="0.25">
      <c r="L808" s="162"/>
    </row>
    <row r="809" spans="12:12" x14ac:dyDescent="0.25">
      <c r="L809" s="162"/>
    </row>
    <row r="810" spans="12:12" x14ac:dyDescent="0.25">
      <c r="L810" s="162"/>
    </row>
    <row r="811" spans="12:12" x14ac:dyDescent="0.25">
      <c r="L811" s="162"/>
    </row>
    <row r="812" spans="12:12" x14ac:dyDescent="0.25">
      <c r="L812" s="162"/>
    </row>
    <row r="813" spans="12:12" x14ac:dyDescent="0.25">
      <c r="L813" s="162"/>
    </row>
    <row r="814" spans="12:12" x14ac:dyDescent="0.25">
      <c r="L814" s="162"/>
    </row>
    <row r="815" spans="12:12" x14ac:dyDescent="0.25">
      <c r="L815" s="162"/>
    </row>
    <row r="816" spans="12:12" x14ac:dyDescent="0.25">
      <c r="L816" s="162"/>
    </row>
    <row r="817" spans="12:12" x14ac:dyDescent="0.25">
      <c r="L817" s="162"/>
    </row>
    <row r="818" spans="12:12" x14ac:dyDescent="0.25">
      <c r="L818" s="162"/>
    </row>
    <row r="819" spans="12:12" x14ac:dyDescent="0.25">
      <c r="L819" s="162"/>
    </row>
    <row r="820" spans="12:12" x14ac:dyDescent="0.25">
      <c r="L820" s="162"/>
    </row>
    <row r="821" spans="12:12" x14ac:dyDescent="0.25">
      <c r="L821" s="162"/>
    </row>
    <row r="822" spans="12:12" x14ac:dyDescent="0.25">
      <c r="L822" s="162"/>
    </row>
    <row r="823" spans="12:12" x14ac:dyDescent="0.25">
      <c r="L823" s="162"/>
    </row>
    <row r="824" spans="12:12" x14ac:dyDescent="0.25">
      <c r="L824" s="162"/>
    </row>
    <row r="825" spans="12:12" x14ac:dyDescent="0.25">
      <c r="L825" s="162"/>
    </row>
    <row r="826" spans="12:12" x14ac:dyDescent="0.25">
      <c r="L826" s="162"/>
    </row>
    <row r="827" spans="12:12" x14ac:dyDescent="0.25">
      <c r="L827" s="162"/>
    </row>
    <row r="828" spans="12:12" x14ac:dyDescent="0.25">
      <c r="L828" s="162"/>
    </row>
    <row r="829" spans="12:12" x14ac:dyDescent="0.25">
      <c r="L829" s="162"/>
    </row>
    <row r="830" spans="12:12" x14ac:dyDescent="0.25">
      <c r="L830" s="162"/>
    </row>
    <row r="831" spans="12:12" x14ac:dyDescent="0.25">
      <c r="L831" s="162"/>
    </row>
    <row r="832" spans="12:12" x14ac:dyDescent="0.25">
      <c r="L832" s="162"/>
    </row>
    <row r="833" spans="12:12" x14ac:dyDescent="0.25">
      <c r="L833" s="162"/>
    </row>
    <row r="834" spans="12:12" x14ac:dyDescent="0.25">
      <c r="L834" s="162"/>
    </row>
    <row r="835" spans="12:12" x14ac:dyDescent="0.25">
      <c r="L835" s="162"/>
    </row>
    <row r="836" spans="12:12" x14ac:dyDescent="0.25">
      <c r="L836" s="162"/>
    </row>
    <row r="837" spans="12:12" x14ac:dyDescent="0.25">
      <c r="L837" s="162"/>
    </row>
    <row r="838" spans="12:12" x14ac:dyDescent="0.25">
      <c r="L838" s="162"/>
    </row>
    <row r="839" spans="12:12" x14ac:dyDescent="0.25">
      <c r="L839" s="162"/>
    </row>
    <row r="840" spans="12:12" x14ac:dyDescent="0.25">
      <c r="L840" s="162"/>
    </row>
    <row r="841" spans="12:12" x14ac:dyDescent="0.25">
      <c r="L841" s="162"/>
    </row>
    <row r="842" spans="12:12" x14ac:dyDescent="0.25">
      <c r="L842" s="162"/>
    </row>
    <row r="843" spans="12:12" x14ac:dyDescent="0.25">
      <c r="L843" s="162"/>
    </row>
    <row r="844" spans="12:12" x14ac:dyDescent="0.25">
      <c r="L844" s="162"/>
    </row>
    <row r="845" spans="12:12" x14ac:dyDescent="0.25">
      <c r="L845" s="162"/>
    </row>
    <row r="846" spans="12:12" x14ac:dyDescent="0.25">
      <c r="L846" s="162"/>
    </row>
    <row r="847" spans="12:12" x14ac:dyDescent="0.25">
      <c r="L847" s="162"/>
    </row>
    <row r="848" spans="12:12" x14ac:dyDescent="0.25">
      <c r="L848" s="162"/>
    </row>
    <row r="849" spans="12:12" x14ac:dyDescent="0.25">
      <c r="L849" s="162"/>
    </row>
    <row r="850" spans="12:12" x14ac:dyDescent="0.25">
      <c r="L850" s="162"/>
    </row>
    <row r="851" spans="12:12" x14ac:dyDescent="0.25">
      <c r="L851" s="162"/>
    </row>
    <row r="852" spans="12:12" x14ac:dyDescent="0.25">
      <c r="L852" s="162"/>
    </row>
    <row r="853" spans="12:12" x14ac:dyDescent="0.25">
      <c r="L853" s="162"/>
    </row>
    <row r="854" spans="12:12" x14ac:dyDescent="0.25">
      <c r="L854" s="162"/>
    </row>
    <row r="855" spans="12:12" x14ac:dyDescent="0.25">
      <c r="L855" s="162"/>
    </row>
    <row r="856" spans="12:12" x14ac:dyDescent="0.25">
      <c r="L856" s="162"/>
    </row>
    <row r="857" spans="12:12" x14ac:dyDescent="0.25">
      <c r="L857" s="162"/>
    </row>
    <row r="858" spans="12:12" x14ac:dyDescent="0.25">
      <c r="L858" s="162"/>
    </row>
    <row r="859" spans="12:12" x14ac:dyDescent="0.25">
      <c r="L859" s="162"/>
    </row>
    <row r="860" spans="12:12" x14ac:dyDescent="0.25">
      <c r="L860" s="162"/>
    </row>
    <row r="861" spans="12:12" x14ac:dyDescent="0.25">
      <c r="L861" s="162"/>
    </row>
    <row r="862" spans="12:12" x14ac:dyDescent="0.25">
      <c r="L862" s="162"/>
    </row>
    <row r="863" spans="12:12" x14ac:dyDescent="0.25">
      <c r="L863" s="162"/>
    </row>
    <row r="864" spans="12:12" x14ac:dyDescent="0.25">
      <c r="L864" s="162"/>
    </row>
    <row r="865" spans="12:12" x14ac:dyDescent="0.25">
      <c r="L865" s="162"/>
    </row>
    <row r="866" spans="12:12" x14ac:dyDescent="0.25">
      <c r="L866" s="162"/>
    </row>
    <row r="867" spans="12:12" x14ac:dyDescent="0.25">
      <c r="L867" s="162"/>
    </row>
    <row r="868" spans="12:12" x14ac:dyDescent="0.25">
      <c r="L868" s="162"/>
    </row>
    <row r="869" spans="12:12" x14ac:dyDescent="0.25">
      <c r="L869" s="162"/>
    </row>
    <row r="870" spans="12:12" x14ac:dyDescent="0.25">
      <c r="L870" s="162"/>
    </row>
    <row r="871" spans="12:12" x14ac:dyDescent="0.25">
      <c r="L871" s="162"/>
    </row>
    <row r="872" spans="12:12" x14ac:dyDescent="0.25">
      <c r="L872" s="162"/>
    </row>
    <row r="873" spans="12:12" x14ac:dyDescent="0.25">
      <c r="L873" s="162"/>
    </row>
    <row r="874" spans="12:12" x14ac:dyDescent="0.25">
      <c r="L874" s="162"/>
    </row>
    <row r="875" spans="12:12" x14ac:dyDescent="0.25">
      <c r="L875" s="162"/>
    </row>
    <row r="876" spans="12:12" x14ac:dyDescent="0.25">
      <c r="L876" s="162"/>
    </row>
    <row r="877" spans="12:12" x14ac:dyDescent="0.25">
      <c r="L877" s="162"/>
    </row>
    <row r="878" spans="12:12" x14ac:dyDescent="0.25">
      <c r="L878" s="162"/>
    </row>
    <row r="879" spans="12:12" x14ac:dyDescent="0.25">
      <c r="L879" s="162"/>
    </row>
    <row r="880" spans="12:12" x14ac:dyDescent="0.25">
      <c r="L880" s="162"/>
    </row>
    <row r="881" spans="12:12" x14ac:dyDescent="0.25">
      <c r="L881" s="162"/>
    </row>
    <row r="882" spans="12:12" x14ac:dyDescent="0.25">
      <c r="L882" s="162"/>
    </row>
    <row r="883" spans="12:12" x14ac:dyDescent="0.25">
      <c r="L883" s="162"/>
    </row>
    <row r="884" spans="12:12" x14ac:dyDescent="0.25">
      <c r="L884" s="162"/>
    </row>
    <row r="885" spans="12:12" x14ac:dyDescent="0.25">
      <c r="L885" s="162"/>
    </row>
    <row r="886" spans="12:12" x14ac:dyDescent="0.25">
      <c r="L886" s="162"/>
    </row>
    <row r="887" spans="12:12" x14ac:dyDescent="0.25">
      <c r="L887" s="162"/>
    </row>
    <row r="888" spans="12:12" x14ac:dyDescent="0.25">
      <c r="L888" s="162"/>
    </row>
    <row r="889" spans="12:12" x14ac:dyDescent="0.25">
      <c r="L889" s="162"/>
    </row>
    <row r="890" spans="12:12" x14ac:dyDescent="0.25">
      <c r="L890" s="162"/>
    </row>
    <row r="891" spans="12:12" x14ac:dyDescent="0.25">
      <c r="L891" s="162"/>
    </row>
    <row r="892" spans="12:12" x14ac:dyDescent="0.25">
      <c r="L892" s="162"/>
    </row>
    <row r="893" spans="12:12" x14ac:dyDescent="0.25">
      <c r="L893" s="162"/>
    </row>
    <row r="894" spans="12:12" x14ac:dyDescent="0.25">
      <c r="L894" s="162"/>
    </row>
    <row r="895" spans="12:12" x14ac:dyDescent="0.25">
      <c r="L895" s="162"/>
    </row>
    <row r="896" spans="12:12" x14ac:dyDescent="0.25">
      <c r="L896" s="162"/>
    </row>
    <row r="897" spans="12:12" x14ac:dyDescent="0.25">
      <c r="L897" s="162"/>
    </row>
    <row r="898" spans="12:12" x14ac:dyDescent="0.25">
      <c r="L898" s="162"/>
    </row>
    <row r="899" spans="12:12" x14ac:dyDescent="0.25">
      <c r="L899" s="162"/>
    </row>
    <row r="900" spans="12:12" x14ac:dyDescent="0.25">
      <c r="L900" s="162"/>
    </row>
    <row r="901" spans="12:12" x14ac:dyDescent="0.25">
      <c r="L901" s="162"/>
    </row>
    <row r="902" spans="12:12" x14ac:dyDescent="0.25">
      <c r="L902" s="162"/>
    </row>
    <row r="903" spans="12:12" x14ac:dyDescent="0.25">
      <c r="L903" s="162"/>
    </row>
    <row r="904" spans="12:12" x14ac:dyDescent="0.25">
      <c r="L904" s="162"/>
    </row>
    <row r="905" spans="12:12" x14ac:dyDescent="0.25">
      <c r="L905" s="162"/>
    </row>
    <row r="906" spans="12:12" x14ac:dyDescent="0.25">
      <c r="L906" s="162"/>
    </row>
    <row r="907" spans="12:12" x14ac:dyDescent="0.25">
      <c r="L907" s="162"/>
    </row>
    <row r="908" spans="12:12" x14ac:dyDescent="0.25">
      <c r="L908" s="162"/>
    </row>
    <row r="909" spans="12:12" x14ac:dyDescent="0.25">
      <c r="L909" s="162"/>
    </row>
    <row r="910" spans="12:12" x14ac:dyDescent="0.25">
      <c r="L910" s="162"/>
    </row>
    <row r="911" spans="12:12" x14ac:dyDescent="0.25">
      <c r="L911" s="162"/>
    </row>
    <row r="912" spans="12:12" x14ac:dyDescent="0.25">
      <c r="L912" s="162"/>
    </row>
    <row r="913" spans="12:12" x14ac:dyDescent="0.25">
      <c r="L913" s="162"/>
    </row>
    <row r="914" spans="12:12" x14ac:dyDescent="0.25">
      <c r="L914" s="162"/>
    </row>
    <row r="915" spans="12:12" x14ac:dyDescent="0.25">
      <c r="L915" s="162"/>
    </row>
    <row r="916" spans="12:12" x14ac:dyDescent="0.25">
      <c r="L916" s="162"/>
    </row>
    <row r="917" spans="12:12" x14ac:dyDescent="0.25">
      <c r="L917" s="162"/>
    </row>
    <row r="918" spans="12:12" x14ac:dyDescent="0.25">
      <c r="L918" s="162"/>
    </row>
    <row r="919" spans="12:12" x14ac:dyDescent="0.25">
      <c r="L919" s="162"/>
    </row>
    <row r="920" spans="12:12" x14ac:dyDescent="0.25">
      <c r="L920" s="162"/>
    </row>
    <row r="921" spans="12:12" x14ac:dyDescent="0.25">
      <c r="L921" s="162"/>
    </row>
    <row r="922" spans="12:12" x14ac:dyDescent="0.25">
      <c r="L922" s="162"/>
    </row>
    <row r="923" spans="12:12" x14ac:dyDescent="0.25">
      <c r="L923" s="162"/>
    </row>
    <row r="924" spans="12:12" x14ac:dyDescent="0.25">
      <c r="L924" s="162"/>
    </row>
    <row r="925" spans="12:12" x14ac:dyDescent="0.25">
      <c r="L925" s="162"/>
    </row>
    <row r="926" spans="12:12" x14ac:dyDescent="0.25">
      <c r="L926" s="162"/>
    </row>
    <row r="927" spans="12:12" x14ac:dyDescent="0.25">
      <c r="L927" s="162"/>
    </row>
    <row r="928" spans="12:12" x14ac:dyDescent="0.25">
      <c r="L928" s="162"/>
    </row>
    <row r="929" spans="12:12" x14ac:dyDescent="0.25">
      <c r="L929" s="162"/>
    </row>
    <row r="930" spans="12:12" x14ac:dyDescent="0.25">
      <c r="L930" s="162"/>
    </row>
    <row r="931" spans="12:12" x14ac:dyDescent="0.25">
      <c r="L931" s="162"/>
    </row>
    <row r="932" spans="12:12" x14ac:dyDescent="0.25">
      <c r="L932" s="162"/>
    </row>
    <row r="933" spans="12:12" x14ac:dyDescent="0.25">
      <c r="L933" s="162"/>
    </row>
    <row r="934" spans="12:12" x14ac:dyDescent="0.25">
      <c r="L934" s="162"/>
    </row>
    <row r="935" spans="12:12" x14ac:dyDescent="0.25">
      <c r="L935" s="162"/>
    </row>
    <row r="936" spans="12:12" x14ac:dyDescent="0.25">
      <c r="L936" s="162"/>
    </row>
    <row r="937" spans="12:12" x14ac:dyDescent="0.25">
      <c r="L937" s="162"/>
    </row>
    <row r="938" spans="12:12" x14ac:dyDescent="0.25">
      <c r="L938" s="162"/>
    </row>
    <row r="939" spans="12:12" x14ac:dyDescent="0.25">
      <c r="L939" s="162"/>
    </row>
    <row r="940" spans="12:12" x14ac:dyDescent="0.25">
      <c r="L940" s="162"/>
    </row>
    <row r="941" spans="12:12" x14ac:dyDescent="0.25">
      <c r="L941" s="162"/>
    </row>
    <row r="942" spans="12:12" x14ac:dyDescent="0.25">
      <c r="L942" s="162"/>
    </row>
    <row r="943" spans="12:12" x14ac:dyDescent="0.25">
      <c r="L943" s="162"/>
    </row>
    <row r="944" spans="12:12" x14ac:dyDescent="0.25">
      <c r="L944" s="162"/>
    </row>
    <row r="945" spans="12:12" x14ac:dyDescent="0.25">
      <c r="L945" s="162"/>
    </row>
    <row r="946" spans="12:12" x14ac:dyDescent="0.25">
      <c r="L946" s="162"/>
    </row>
    <row r="947" spans="12:12" x14ac:dyDescent="0.25">
      <c r="L947" s="162"/>
    </row>
    <row r="948" spans="12:12" x14ac:dyDescent="0.25">
      <c r="L948" s="162"/>
    </row>
    <row r="949" spans="12:12" x14ac:dyDescent="0.25">
      <c r="L949" s="162"/>
    </row>
    <row r="950" spans="12:12" x14ac:dyDescent="0.25">
      <c r="L950" s="162"/>
    </row>
    <row r="951" spans="12:12" x14ac:dyDescent="0.25">
      <c r="L951" s="162"/>
    </row>
    <row r="952" spans="12:12" x14ac:dyDescent="0.25">
      <c r="L952" s="162"/>
    </row>
    <row r="953" spans="12:12" x14ac:dyDescent="0.25">
      <c r="L953" s="162"/>
    </row>
    <row r="954" spans="12:12" x14ac:dyDescent="0.25">
      <c r="L954" s="162"/>
    </row>
    <row r="955" spans="12:12" x14ac:dyDescent="0.25">
      <c r="L955" s="162"/>
    </row>
    <row r="956" spans="12:12" x14ac:dyDescent="0.25">
      <c r="L956" s="162"/>
    </row>
    <row r="957" spans="12:12" x14ac:dyDescent="0.25">
      <c r="L957" s="162"/>
    </row>
    <row r="958" spans="12:12" x14ac:dyDescent="0.25">
      <c r="L958" s="162"/>
    </row>
    <row r="959" spans="12:12" x14ac:dyDescent="0.25">
      <c r="L959" s="162"/>
    </row>
    <row r="960" spans="12:12" x14ac:dyDescent="0.25">
      <c r="L960" s="162"/>
    </row>
    <row r="961" spans="12:12" x14ac:dyDescent="0.25">
      <c r="L961" s="162"/>
    </row>
    <row r="962" spans="12:12" x14ac:dyDescent="0.25">
      <c r="L962" s="162"/>
    </row>
    <row r="963" spans="12:12" x14ac:dyDescent="0.25">
      <c r="L963" s="162"/>
    </row>
    <row r="964" spans="12:12" x14ac:dyDescent="0.25">
      <c r="L964" s="162"/>
    </row>
    <row r="965" spans="12:12" x14ac:dyDescent="0.25">
      <c r="L965" s="162"/>
    </row>
    <row r="966" spans="12:12" x14ac:dyDescent="0.25">
      <c r="L966" s="162"/>
    </row>
    <row r="967" spans="12:12" x14ac:dyDescent="0.25">
      <c r="L967" s="162"/>
    </row>
    <row r="968" spans="12:12" x14ac:dyDescent="0.25">
      <c r="L968" s="162"/>
    </row>
    <row r="969" spans="12:12" x14ac:dyDescent="0.25">
      <c r="L969" s="162"/>
    </row>
    <row r="970" spans="12:12" x14ac:dyDescent="0.25">
      <c r="L970" s="162"/>
    </row>
    <row r="971" spans="12:12" x14ac:dyDescent="0.25">
      <c r="L971" s="162"/>
    </row>
    <row r="972" spans="12:12" x14ac:dyDescent="0.25">
      <c r="L972" s="162"/>
    </row>
    <row r="973" spans="12:12" x14ac:dyDescent="0.25">
      <c r="L973" s="162"/>
    </row>
    <row r="974" spans="12:12" x14ac:dyDescent="0.25">
      <c r="L974" s="162"/>
    </row>
    <row r="975" spans="12:12" x14ac:dyDescent="0.25">
      <c r="L975" s="162"/>
    </row>
    <row r="976" spans="12:12" x14ac:dyDescent="0.25">
      <c r="L976" s="162"/>
    </row>
    <row r="977" spans="12:12" x14ac:dyDescent="0.25">
      <c r="L977" s="162"/>
    </row>
    <row r="978" spans="12:12" x14ac:dyDescent="0.25">
      <c r="L978" s="162"/>
    </row>
    <row r="979" spans="12:12" x14ac:dyDescent="0.25">
      <c r="L979" s="162"/>
    </row>
    <row r="980" spans="12:12" x14ac:dyDescent="0.25">
      <c r="L980" s="162"/>
    </row>
    <row r="981" spans="12:12" x14ac:dyDescent="0.25">
      <c r="L981" s="162"/>
    </row>
    <row r="982" spans="12:12" x14ac:dyDescent="0.25">
      <c r="L982" s="162"/>
    </row>
    <row r="983" spans="12:12" x14ac:dyDescent="0.25">
      <c r="L983" s="162"/>
    </row>
    <row r="984" spans="12:12" x14ac:dyDescent="0.25">
      <c r="L984" s="162"/>
    </row>
    <row r="985" spans="12:12" x14ac:dyDescent="0.25">
      <c r="L985" s="162"/>
    </row>
    <row r="986" spans="12:12" x14ac:dyDescent="0.25">
      <c r="L986" s="162"/>
    </row>
    <row r="987" spans="12:12" x14ac:dyDescent="0.25">
      <c r="L987" s="162"/>
    </row>
    <row r="988" spans="12:12" x14ac:dyDescent="0.25">
      <c r="L988" s="162"/>
    </row>
    <row r="989" spans="12:12" x14ac:dyDescent="0.25">
      <c r="L989" s="162"/>
    </row>
    <row r="990" spans="12:12" x14ac:dyDescent="0.25">
      <c r="L990" s="162"/>
    </row>
    <row r="991" spans="12:12" x14ac:dyDescent="0.25">
      <c r="L991" s="162"/>
    </row>
    <row r="992" spans="12:12" x14ac:dyDescent="0.25">
      <c r="L992" s="162"/>
    </row>
    <row r="993" spans="12:12" x14ac:dyDescent="0.25">
      <c r="L993" s="162"/>
    </row>
    <row r="994" spans="12:12" x14ac:dyDescent="0.25">
      <c r="L994" s="162"/>
    </row>
    <row r="995" spans="12:12" x14ac:dyDescent="0.25">
      <c r="L995" s="162"/>
    </row>
    <row r="996" spans="12:12" x14ac:dyDescent="0.25">
      <c r="L996" s="162"/>
    </row>
    <row r="997" spans="12:12" x14ac:dyDescent="0.25">
      <c r="L997" s="162"/>
    </row>
    <row r="998" spans="12:12" x14ac:dyDescent="0.25">
      <c r="L998" s="162"/>
    </row>
    <row r="999" spans="12:12" x14ac:dyDescent="0.25">
      <c r="L999" s="162"/>
    </row>
    <row r="1000" spans="12:12" x14ac:dyDescent="0.25">
      <c r="L1000" s="162"/>
    </row>
    <row r="1001" spans="12:12" x14ac:dyDescent="0.25">
      <c r="L1001" s="162"/>
    </row>
    <row r="1002" spans="12:12" x14ac:dyDescent="0.25">
      <c r="L1002" s="162"/>
    </row>
    <row r="1003" spans="12:12" x14ac:dyDescent="0.25">
      <c r="L1003" s="162"/>
    </row>
    <row r="1004" spans="12:12" x14ac:dyDescent="0.25">
      <c r="L1004" s="162"/>
    </row>
    <row r="1005" spans="12:12" x14ac:dyDescent="0.25">
      <c r="L1005" s="162"/>
    </row>
    <row r="1006" spans="12:12" x14ac:dyDescent="0.25">
      <c r="L1006" s="162"/>
    </row>
    <row r="1007" spans="12:12" x14ac:dyDescent="0.25">
      <c r="L1007" s="162"/>
    </row>
    <row r="1008" spans="12:12" x14ac:dyDescent="0.25">
      <c r="L1008" s="162"/>
    </row>
    <row r="1009" spans="12:12" x14ac:dyDescent="0.25">
      <c r="L1009" s="162"/>
    </row>
    <row r="1010" spans="12:12" x14ac:dyDescent="0.25">
      <c r="L1010" s="162"/>
    </row>
    <row r="1011" spans="12:12" x14ac:dyDescent="0.25">
      <c r="L1011" s="162"/>
    </row>
    <row r="1012" spans="12:12" x14ac:dyDescent="0.25">
      <c r="L1012" s="162"/>
    </row>
    <row r="1013" spans="12:12" x14ac:dyDescent="0.25">
      <c r="L1013" s="162"/>
    </row>
    <row r="1014" spans="12:12" x14ac:dyDescent="0.25">
      <c r="L1014" s="162"/>
    </row>
    <row r="1015" spans="12:12" x14ac:dyDescent="0.25">
      <c r="L1015" s="162"/>
    </row>
    <row r="1016" spans="12:12" x14ac:dyDescent="0.25">
      <c r="L1016" s="162"/>
    </row>
    <row r="1017" spans="12:12" x14ac:dyDescent="0.25">
      <c r="L1017" s="162"/>
    </row>
    <row r="1018" spans="12:12" x14ac:dyDescent="0.25">
      <c r="L1018" s="162"/>
    </row>
    <row r="1019" spans="12:12" x14ac:dyDescent="0.25">
      <c r="L1019" s="162"/>
    </row>
    <row r="1020" spans="12:12" x14ac:dyDescent="0.25">
      <c r="L1020" s="162"/>
    </row>
    <row r="1021" spans="12:12" x14ac:dyDescent="0.25">
      <c r="L1021" s="162"/>
    </row>
    <row r="1022" spans="12:12" x14ac:dyDescent="0.25">
      <c r="L1022" s="162"/>
    </row>
    <row r="1023" spans="12:12" x14ac:dyDescent="0.25">
      <c r="L1023" s="162"/>
    </row>
    <row r="1024" spans="12:12" x14ac:dyDescent="0.25">
      <c r="L1024" s="162"/>
    </row>
    <row r="1025" spans="12:12" x14ac:dyDescent="0.25">
      <c r="L1025" s="162"/>
    </row>
    <row r="1026" spans="12:12" x14ac:dyDescent="0.25">
      <c r="L1026" s="162"/>
    </row>
    <row r="1027" spans="12:12" x14ac:dyDescent="0.25">
      <c r="L1027" s="162"/>
    </row>
    <row r="1028" spans="12:12" x14ac:dyDescent="0.25">
      <c r="L1028" s="162"/>
    </row>
    <row r="1029" spans="12:12" x14ac:dyDescent="0.25">
      <c r="L1029" s="162"/>
    </row>
    <row r="1030" spans="12:12" x14ac:dyDescent="0.25">
      <c r="L1030" s="162"/>
    </row>
    <row r="1031" spans="12:12" x14ac:dyDescent="0.25">
      <c r="L1031" s="162"/>
    </row>
    <row r="1032" spans="12:12" x14ac:dyDescent="0.25">
      <c r="L1032" s="162"/>
    </row>
    <row r="1033" spans="12:12" x14ac:dyDescent="0.25">
      <c r="L1033" s="162"/>
    </row>
    <row r="1034" spans="12:12" x14ac:dyDescent="0.25">
      <c r="L1034" s="162"/>
    </row>
    <row r="1035" spans="12:12" x14ac:dyDescent="0.25">
      <c r="L1035" s="162"/>
    </row>
    <row r="1036" spans="12:12" x14ac:dyDescent="0.25">
      <c r="L1036" s="162"/>
    </row>
    <row r="1037" spans="12:12" x14ac:dyDescent="0.25">
      <c r="L1037" s="162"/>
    </row>
    <row r="1038" spans="12:12" x14ac:dyDescent="0.25">
      <c r="L1038" s="162"/>
    </row>
    <row r="1039" spans="12:12" x14ac:dyDescent="0.25">
      <c r="L1039" s="162"/>
    </row>
    <row r="1040" spans="12:12" x14ac:dyDescent="0.25">
      <c r="L1040" s="162"/>
    </row>
    <row r="1041" spans="12:12" x14ac:dyDescent="0.25">
      <c r="L1041" s="162"/>
    </row>
    <row r="1042" spans="12:12" x14ac:dyDescent="0.25">
      <c r="L1042" s="162"/>
    </row>
    <row r="1043" spans="12:12" x14ac:dyDescent="0.25">
      <c r="L1043" s="162"/>
    </row>
    <row r="1044" spans="12:12" x14ac:dyDescent="0.25">
      <c r="L1044" s="162"/>
    </row>
    <row r="1045" spans="12:12" x14ac:dyDescent="0.25">
      <c r="L1045" s="162"/>
    </row>
    <row r="1046" spans="12:12" x14ac:dyDescent="0.25">
      <c r="L1046" s="162"/>
    </row>
    <row r="1047" spans="12:12" x14ac:dyDescent="0.25">
      <c r="L1047" s="162"/>
    </row>
    <row r="1048" spans="12:12" x14ac:dyDescent="0.25">
      <c r="L1048" s="162"/>
    </row>
    <row r="1049" spans="12:12" x14ac:dyDescent="0.25">
      <c r="L1049" s="162"/>
    </row>
    <row r="1050" spans="12:12" x14ac:dyDescent="0.25">
      <c r="L1050" s="162"/>
    </row>
    <row r="1051" spans="12:12" x14ac:dyDescent="0.25">
      <c r="L1051" s="162"/>
    </row>
    <row r="1052" spans="12:12" x14ac:dyDescent="0.25">
      <c r="L1052" s="162"/>
    </row>
    <row r="1053" spans="12:12" x14ac:dyDescent="0.25">
      <c r="L1053" s="162"/>
    </row>
    <row r="1054" spans="12:12" x14ac:dyDescent="0.25">
      <c r="L1054" s="162"/>
    </row>
    <row r="1055" spans="12:12" x14ac:dyDescent="0.25">
      <c r="L1055" s="162"/>
    </row>
    <row r="1056" spans="12:12" x14ac:dyDescent="0.25">
      <c r="L1056" s="162"/>
    </row>
    <row r="1057" spans="12:12" x14ac:dyDescent="0.25">
      <c r="L1057" s="162"/>
    </row>
    <row r="1058" spans="12:12" x14ac:dyDescent="0.25">
      <c r="L1058" s="162"/>
    </row>
    <row r="1059" spans="12:12" x14ac:dyDescent="0.25">
      <c r="L1059" s="162"/>
    </row>
    <row r="1060" spans="12:12" x14ac:dyDescent="0.25">
      <c r="L1060" s="162"/>
    </row>
    <row r="1061" spans="12:12" x14ac:dyDescent="0.25">
      <c r="L1061" s="162"/>
    </row>
    <row r="1062" spans="12:12" x14ac:dyDescent="0.25">
      <c r="L1062" s="162"/>
    </row>
    <row r="1063" spans="12:12" x14ac:dyDescent="0.25">
      <c r="L1063" s="162"/>
    </row>
    <row r="1064" spans="12:12" x14ac:dyDescent="0.25">
      <c r="L1064" s="162"/>
    </row>
    <row r="1065" spans="12:12" x14ac:dyDescent="0.25">
      <c r="L1065" s="162"/>
    </row>
    <row r="1066" spans="12:12" x14ac:dyDescent="0.25">
      <c r="L1066" s="162"/>
    </row>
    <row r="1067" spans="12:12" x14ac:dyDescent="0.25">
      <c r="L1067" s="162"/>
    </row>
    <row r="1068" spans="12:12" x14ac:dyDescent="0.25">
      <c r="L1068" s="162"/>
    </row>
    <row r="1069" spans="12:12" x14ac:dyDescent="0.25">
      <c r="L1069" s="162"/>
    </row>
    <row r="1070" spans="12:12" x14ac:dyDescent="0.25">
      <c r="L1070" s="162"/>
    </row>
    <row r="1071" spans="12:12" x14ac:dyDescent="0.25">
      <c r="L1071" s="162"/>
    </row>
    <row r="1072" spans="12:12" x14ac:dyDescent="0.25">
      <c r="L1072" s="162"/>
    </row>
    <row r="1073" spans="12:12" x14ac:dyDescent="0.25">
      <c r="L1073" s="162"/>
    </row>
    <row r="1074" spans="12:12" x14ac:dyDescent="0.25">
      <c r="L1074" s="162"/>
    </row>
    <row r="1075" spans="12:12" x14ac:dyDescent="0.25">
      <c r="L1075" s="162"/>
    </row>
    <row r="1076" spans="12:12" x14ac:dyDescent="0.25">
      <c r="L1076" s="162"/>
    </row>
    <row r="1077" spans="12:12" x14ac:dyDescent="0.25">
      <c r="L1077" s="162"/>
    </row>
    <row r="1078" spans="12:12" x14ac:dyDescent="0.25">
      <c r="L1078" s="162"/>
    </row>
    <row r="1079" spans="12:12" x14ac:dyDescent="0.25">
      <c r="L1079" s="162"/>
    </row>
    <row r="1080" spans="12:12" x14ac:dyDescent="0.25">
      <c r="L1080" s="162"/>
    </row>
    <row r="1081" spans="12:12" x14ac:dyDescent="0.25">
      <c r="L1081" s="162"/>
    </row>
    <row r="1082" spans="12:12" x14ac:dyDescent="0.25">
      <c r="L1082" s="162"/>
    </row>
    <row r="1083" spans="12:12" x14ac:dyDescent="0.25">
      <c r="L1083" s="162"/>
    </row>
    <row r="1084" spans="12:12" x14ac:dyDescent="0.25">
      <c r="L1084" s="162"/>
    </row>
    <row r="1085" spans="12:12" x14ac:dyDescent="0.25">
      <c r="L1085" s="162"/>
    </row>
    <row r="1086" spans="12:12" x14ac:dyDescent="0.25">
      <c r="L1086" s="162"/>
    </row>
    <row r="1087" spans="12:12" x14ac:dyDescent="0.25">
      <c r="L1087" s="162"/>
    </row>
    <row r="1088" spans="12:12" x14ac:dyDescent="0.25">
      <c r="L1088" s="162"/>
    </row>
    <row r="1089" spans="12:12" x14ac:dyDescent="0.25">
      <c r="L1089" s="162"/>
    </row>
    <row r="1090" spans="12:12" x14ac:dyDescent="0.25">
      <c r="L1090" s="162"/>
    </row>
    <row r="1091" spans="12:12" x14ac:dyDescent="0.25">
      <c r="L1091" s="162"/>
    </row>
    <row r="1092" spans="12:12" x14ac:dyDescent="0.25">
      <c r="L1092" s="162"/>
    </row>
    <row r="1093" spans="12:12" x14ac:dyDescent="0.25">
      <c r="L1093" s="162"/>
    </row>
    <row r="1094" spans="12:12" x14ac:dyDescent="0.25">
      <c r="L1094" s="162"/>
    </row>
    <row r="1095" spans="12:12" x14ac:dyDescent="0.25">
      <c r="L1095" s="162"/>
    </row>
    <row r="1096" spans="12:12" x14ac:dyDescent="0.25">
      <c r="L1096" s="162"/>
    </row>
    <row r="1097" spans="12:12" x14ac:dyDescent="0.25">
      <c r="L1097" s="162"/>
    </row>
    <row r="1098" spans="12:12" x14ac:dyDescent="0.25">
      <c r="L1098" s="162"/>
    </row>
    <row r="1099" spans="12:12" x14ac:dyDescent="0.25">
      <c r="L1099" s="162"/>
    </row>
    <row r="1100" spans="12:12" x14ac:dyDescent="0.25">
      <c r="L1100" s="162"/>
    </row>
    <row r="1101" spans="12:12" x14ac:dyDescent="0.25">
      <c r="L1101" s="162"/>
    </row>
    <row r="1102" spans="12:12" x14ac:dyDescent="0.25">
      <c r="L1102" s="162"/>
    </row>
    <row r="1103" spans="12:12" x14ac:dyDescent="0.25">
      <c r="L1103" s="162"/>
    </row>
    <row r="1104" spans="12:12" x14ac:dyDescent="0.25">
      <c r="L1104" s="162"/>
    </row>
    <row r="1105" spans="12:12" x14ac:dyDescent="0.25">
      <c r="L1105" s="162"/>
    </row>
    <row r="1106" spans="12:12" x14ac:dyDescent="0.25">
      <c r="L1106" s="162"/>
    </row>
    <row r="1107" spans="12:12" x14ac:dyDescent="0.25">
      <c r="L1107" s="162"/>
    </row>
    <row r="1108" spans="12:12" x14ac:dyDescent="0.25">
      <c r="L1108" s="162"/>
    </row>
    <row r="1109" spans="12:12" x14ac:dyDescent="0.25">
      <c r="L1109" s="162"/>
    </row>
    <row r="1110" spans="12:12" x14ac:dyDescent="0.25">
      <c r="L1110" s="162"/>
    </row>
    <row r="1111" spans="12:12" x14ac:dyDescent="0.25">
      <c r="L1111" s="162"/>
    </row>
    <row r="1112" spans="12:12" x14ac:dyDescent="0.25">
      <c r="L1112" s="162"/>
    </row>
    <row r="1113" spans="12:12" x14ac:dyDescent="0.25">
      <c r="L1113" s="162"/>
    </row>
    <row r="1114" spans="12:12" x14ac:dyDescent="0.25">
      <c r="L1114" s="162"/>
    </row>
    <row r="1115" spans="12:12" x14ac:dyDescent="0.25">
      <c r="L1115" s="162"/>
    </row>
    <row r="1116" spans="12:12" x14ac:dyDescent="0.25">
      <c r="L1116" s="162"/>
    </row>
    <row r="1117" spans="12:12" x14ac:dyDescent="0.25">
      <c r="L1117" s="162"/>
    </row>
    <row r="1118" spans="12:12" x14ac:dyDescent="0.25">
      <c r="L1118" s="162"/>
    </row>
    <row r="1119" spans="12:12" x14ac:dyDescent="0.25">
      <c r="L1119" s="162"/>
    </row>
    <row r="1120" spans="12:12" x14ac:dyDescent="0.25">
      <c r="L1120" s="162"/>
    </row>
    <row r="1121" spans="12:12" x14ac:dyDescent="0.25">
      <c r="L1121" s="162"/>
    </row>
    <row r="1122" spans="12:12" x14ac:dyDescent="0.25">
      <c r="L1122" s="162"/>
    </row>
    <row r="1123" spans="12:12" x14ac:dyDescent="0.25">
      <c r="L1123" s="162"/>
    </row>
    <row r="1124" spans="12:12" x14ac:dyDescent="0.25">
      <c r="L1124" s="162"/>
    </row>
    <row r="1125" spans="12:12" x14ac:dyDescent="0.25">
      <c r="L1125" s="162"/>
    </row>
    <row r="1126" spans="12:12" x14ac:dyDescent="0.25">
      <c r="L1126" s="162"/>
    </row>
    <row r="1127" spans="12:12" x14ac:dyDescent="0.25">
      <c r="L1127" s="162"/>
    </row>
    <row r="1128" spans="12:12" x14ac:dyDescent="0.25">
      <c r="L1128" s="162"/>
    </row>
    <row r="1129" spans="12:12" x14ac:dyDescent="0.25">
      <c r="L1129" s="162"/>
    </row>
    <row r="1130" spans="12:12" x14ac:dyDescent="0.25">
      <c r="L1130" s="162"/>
    </row>
    <row r="1131" spans="12:12" x14ac:dyDescent="0.25">
      <c r="L1131" s="162"/>
    </row>
    <row r="1132" spans="12:12" x14ac:dyDescent="0.25">
      <c r="L1132" s="162"/>
    </row>
    <row r="1133" spans="12:12" x14ac:dyDescent="0.25">
      <c r="L1133" s="162"/>
    </row>
    <row r="1134" spans="12:12" x14ac:dyDescent="0.25">
      <c r="L1134" s="162"/>
    </row>
    <row r="1135" spans="12:12" x14ac:dyDescent="0.25">
      <c r="L1135" s="162"/>
    </row>
    <row r="1136" spans="12:12" x14ac:dyDescent="0.25">
      <c r="L1136" s="162"/>
    </row>
    <row r="1137" spans="12:12" x14ac:dyDescent="0.25">
      <c r="L1137" s="162"/>
    </row>
    <row r="1138" spans="12:12" x14ac:dyDescent="0.25">
      <c r="L1138" s="162"/>
    </row>
    <row r="1139" spans="12:12" x14ac:dyDescent="0.25">
      <c r="L1139" s="162"/>
    </row>
    <row r="1140" spans="12:12" x14ac:dyDescent="0.25">
      <c r="L1140" s="162"/>
    </row>
    <row r="1141" spans="12:12" x14ac:dyDescent="0.25">
      <c r="L1141" s="162"/>
    </row>
    <row r="1142" spans="12:12" x14ac:dyDescent="0.25">
      <c r="L1142" s="162"/>
    </row>
    <row r="1143" spans="12:12" x14ac:dyDescent="0.25">
      <c r="L1143" s="162"/>
    </row>
    <row r="1144" spans="12:12" x14ac:dyDescent="0.25">
      <c r="L1144" s="162"/>
    </row>
    <row r="1145" spans="12:12" x14ac:dyDescent="0.25">
      <c r="L1145" s="162"/>
    </row>
    <row r="1146" spans="12:12" x14ac:dyDescent="0.25">
      <c r="L1146" s="162"/>
    </row>
  </sheetData>
  <autoFilter ref="A10:K10"/>
  <mergeCells count="5">
    <mergeCell ref="I1:J1"/>
    <mergeCell ref="N6:N8"/>
    <mergeCell ref="P6:P8"/>
    <mergeCell ref="M6:M8"/>
    <mergeCell ref="O6:O8"/>
  </mergeCells>
  <pageMargins left="0.70866141732283472" right="0.70866141732283472" top="0.78740157480314965" bottom="0.78740157480314965" header="0.31496062992125984" footer="0.31496062992125984"/>
  <pageSetup paperSize="9" scale="52" fitToHeight="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Formulář 5 - pol.rozp</vt:lpstr>
      <vt:lpstr>List1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2014-08-29T05:58:08Z</cp:lastPrinted>
  <dcterms:created xsi:type="dcterms:W3CDTF">2014-03-25T12:30:43Z</dcterms:created>
  <dcterms:modified xsi:type="dcterms:W3CDTF">2014-09-08T06:46:25Z</dcterms:modified>
</cp:coreProperties>
</file>